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32760" windowWidth="7680" windowHeight="814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67" sheetId="6" r:id="rId6"/>
  </sheets>
  <definedNames>
    <definedName name="_xlnm.Print_Area" localSheetId="2">'DATA'!#REF!</definedName>
    <definedName name="_xlnm.Print_Area" localSheetId="5">'P67'!$G$1:$O$34</definedName>
  </definedNames>
  <calcPr fullCalcOnLoad="1"/>
</workbook>
</file>

<file path=xl/sharedStrings.xml><?xml version="1.0" encoding="utf-8"?>
<sst xmlns="http://schemas.openxmlformats.org/spreadsheetml/2006/main" count="623" uniqueCount="174">
  <si>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</si>
  <si>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</si>
  <si>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</si>
  <si>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</si>
  <si>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</si>
  <si>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</si>
  <si>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</si>
  <si>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</si>
  <si>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</si>
  <si>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</si>
  <si>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</si>
  <si>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</si>
  <si>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</si>
  <si>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</si>
  <si>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</si>
  <si>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</si>
  <si>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</si>
  <si>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</si>
  <si>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</si>
  <si>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</si>
  <si>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</si>
  <si>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</si>
  <si>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</si>
  <si>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</si>
  <si>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</si>
  <si>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</si>
  <si>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</si>
  <si>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</si>
  <si>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</si>
  <si>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</si>
  <si>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</si>
  <si>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</si>
  <si>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</si>
  <si>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</si>
  <si>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</si>
  <si>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</si>
  <si>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</si>
  <si>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</si>
  <si>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No.  of  Data</t>
  </si>
  <si>
    <t>Measurements</t>
  </si>
  <si>
    <t xml:space="preserve">No. of Data  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</si>
  <si>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</si>
  <si>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</si>
  <si>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</si>
  <si>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</si>
  <si>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</si>
  <si>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</si>
  <si>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</si>
  <si>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</si>
  <si>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</si>
  <si>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</si>
  <si>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</si>
  <si>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</si>
  <si>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</si>
  <si>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</si>
  <si>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</si>
  <si>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</si>
  <si>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</si>
  <si>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</si>
  <si>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58-60</t>
  </si>
  <si>
    <t>61-63</t>
  </si>
  <si>
    <t>64-66</t>
  </si>
  <si>
    <t>67-69</t>
  </si>
  <si>
    <t>70-72</t>
  </si>
  <si>
    <t>73-75</t>
  </si>
  <si>
    <t>134.185.30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</si>
  <si>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</si>
  <si>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</si>
  <si>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</si>
  <si>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</si>
  <si>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</si>
  <si>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</si>
  <si>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</si>
  <si>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</si>
  <si>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</si>
  <si>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</si>
  <si>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</si>
  <si>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</si>
  <si>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</si>
  <si>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</si>
  <si>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</si>
  <si>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</si>
  <si>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</si>
  <si>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</si>
  <si>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</si>
  <si>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</si>
  <si>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</si>
  <si>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</si>
  <si>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</si>
  <si>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</si>
  <si>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</si>
  <si>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</si>
  <si>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</si>
  <si>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</si>
  <si>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</si>
  <si>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</si>
  <si>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</si>
  <si>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</si>
  <si>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</si>
  <si>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</si>
  <si>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</si>
  <si>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</si>
  <si>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Computed by        Suntanee</t>
  </si>
  <si>
    <t>Checked by          Preecha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</si>
  <si>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</si>
  <si>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</si>
  <si>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</si>
  <si>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</si>
  <si>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</si>
  <si>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</si>
  <si>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</si>
  <si>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</si>
  <si>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>104-106</t>
  </si>
  <si>
    <t>107-109</t>
  </si>
  <si>
    <t>110-112</t>
  </si>
  <si>
    <t>113-115</t>
  </si>
  <si>
    <t>116-118</t>
  </si>
  <si>
    <t>119-121</t>
  </si>
  <si>
    <t>122-124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</si>
  <si>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</si>
  <si>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</si>
  <si>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</si>
  <si>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</si>
  <si>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</si>
  <si>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9 3 .150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</si>
  <si>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</si>
  <si>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</si>
  <si>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</si>
  <si>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</si>
  <si>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</si>
  <si>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</si>
  <si>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</si>
  <si>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</si>
  <si>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 xml:space="preserve"> 16-18</t>
  </si>
  <si>
    <t>Mee Nam Ping</t>
  </si>
  <si>
    <t>A.San Sei</t>
  </si>
  <si>
    <t>Chaing</t>
  </si>
  <si>
    <t>106-108</t>
  </si>
  <si>
    <t>10-102</t>
  </si>
  <si>
    <t/>
  </si>
  <si>
    <t>การคำนวณตะกอน สถานี   P.67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</si>
  <si>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</si>
  <si>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</si>
  <si>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</si>
  <si>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</si>
  <si>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</si>
  <si>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</si>
  <si>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</si>
  <si>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</si>
  <si>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</si>
  <si>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</si>
  <si>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</si>
  <si>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</si>
  <si>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</si>
  <si>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</si>
  <si>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</si>
  <si>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</si>
  <si>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</si>
  <si>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</si>
  <si>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</si>
  <si>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</si>
  <si>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</si>
  <si>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</si>
  <si>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</si>
  <si>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315.926 M. a.d.</t>
  </si>
  <si>
    <t>23-ธ.ค-51</t>
  </si>
  <si>
    <r>
      <t>Drainage Area.....…5323.......................Km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</si>
  <si>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5,323 Km.</t>
    </r>
    <r>
      <rPr>
        <vertAlign val="superscript"/>
        <sz val="14"/>
        <rFont val="DilleniaUPC"/>
        <family val="1"/>
      </rPr>
      <t>2</t>
    </r>
  </si>
  <si>
    <t xml:space="preserve">Station.....  P.67.................................. Water year…2007-2016........ </t>
  </si>
  <si>
    <t>River…Mae Nam Ping................................................................................</t>
  </si>
  <si>
    <t>29/2/1965</t>
  </si>
  <si>
    <t xml:space="preserve">   </t>
  </si>
  <si>
    <t>Station  P.67  Water year 2021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</si>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</sst>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#,##0.0_);\(#,##0.0\)"/>
    <numFmt numFmtId="194" formatCode="#,##0.00;[Red]\-\(#,##0.00\)"/>
    <numFmt numFmtId="195" formatCode="#,##0;[Red]\(#,##0\)"/>
    <numFmt numFmtId="196" formatCode="t#.##0"/>
    <numFmt numFmtId="197" formatCode="dd/mm/yy"/>
    <numFmt numFmtId="198" formatCode="dd\-mmm\-yy"/>
    <numFmt numFmtId="199" formatCode="0.0000000"/>
    <numFmt numFmtId="200" formatCode="d"/>
    <numFmt numFmtId="201" formatCode="mmm"/>
    <numFmt numFmtId="202" formatCode="#,##0.00000"/>
    <numFmt numFmtId="203" formatCode="_(&quot;$&quot;* #,##0.00_);_(&quot;$&quot;* \(#,##0.00\);_(&quot;$&quot;* &quot;-&quot;??_);_(@_)"/>
    <numFmt numFmtId="204" formatCode="&quot;$&quot;#,##0_);\(&quot;$&quot;#,##0\)"/>
    <numFmt numFmtId="205" formatCode="\d\ ดดดด\ &quot;พ.ศ.&quot;\ bbbb"/>
    <numFmt numFmtId="206" formatCode="mmm\-yyyy"/>
    <numFmt numFmtId="207" formatCode="[$-41E]d\ mmmm\ yyyy"/>
    <numFmt numFmtId="208" formatCode="[$-107041E]d\ mmm\ yy;@"/>
    <numFmt numFmtId="209" formatCode="[$-101041E]d\ mmm\ yy;@"/>
    <numFmt numFmtId="210" formatCode="0.000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name val="DilleniaUPC"/>
      <family val="1"/>
    </font>
    <font>
      <sz val="14"/>
      <name val="JasmineUPC"/>
      <family val="1"/>
    </font>
    <font>
      <sz val="13"/>
      <name val="AngsanaUPC"/>
      <family val="1"/>
    </font>
    <font>
      <sz val="14"/>
      <name val="Dilleni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4"/>
      <name val="CordiaUPC"/>
      <family val="1"/>
    </font>
    <font>
      <sz val="8"/>
      <name val="Arial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name val="Angsana New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7" fillId="0" borderId="0">
      <alignment/>
      <protection/>
    </xf>
    <xf numFmtId="196" fontId="0" fillId="0" borderId="0">
      <alignment/>
      <protection/>
    </xf>
    <xf numFmtId="0" fontId="10" fillId="0" borderId="0" applyProtection="0">
      <alignment/>
    </xf>
    <xf numFmtId="193" fontId="9" fillId="0" borderId="0">
      <alignment/>
      <protection/>
    </xf>
    <xf numFmtId="2" fontId="10" fillId="0" borderId="0" applyProtection="0">
      <alignment/>
    </xf>
    <xf numFmtId="0" fontId="14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8" fillId="0" borderId="0">
      <alignment vertical="justify"/>
      <protection/>
    </xf>
    <xf numFmtId="0" fontId="7" fillId="0" borderId="1" applyAlignment="0">
      <protection/>
    </xf>
    <xf numFmtId="0" fontId="10" fillId="0" borderId="2" applyProtection="0">
      <alignment/>
    </xf>
    <xf numFmtId="0" fontId="8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0" fontId="0" fillId="0" borderId="0" xfId="56">
      <alignment/>
      <protection/>
    </xf>
    <xf numFmtId="0" fontId="16" fillId="0" borderId="0" xfId="56" applyFont="1" applyAlignment="1">
      <alignment horizontal="right"/>
      <protection/>
    </xf>
    <xf numFmtId="0" fontId="16" fillId="0" borderId="0" xfId="56" applyFont="1" applyAlignment="1">
      <alignment horizontal="center"/>
      <protection/>
    </xf>
    <xf numFmtId="0" fontId="16" fillId="0" borderId="0" xfId="56" applyFont="1">
      <alignment/>
      <protection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191" fontId="4" fillId="0" borderId="14" xfId="0" applyNumberFormat="1" applyFont="1" applyBorder="1" applyAlignment="1">
      <alignment horizontal="right"/>
    </xf>
    <xf numFmtId="15" fontId="9" fillId="0" borderId="0" xfId="42" applyNumberFormat="1" applyFont="1" applyAlignment="1">
      <alignment horizontal="center"/>
      <protection/>
    </xf>
    <xf numFmtId="200" fontId="9" fillId="0" borderId="0" xfId="42" applyNumberFormat="1" applyFont="1" applyAlignment="1">
      <alignment horizontal="center"/>
      <protection/>
    </xf>
    <xf numFmtId="2" fontId="18" fillId="0" borderId="0" xfId="42" applyNumberFormat="1" applyFont="1">
      <alignment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200" fontId="9" fillId="0" borderId="0" xfId="42" applyNumberFormat="1" applyFont="1">
      <alignment/>
      <protection/>
    </xf>
    <xf numFmtId="0" fontId="18" fillId="0" borderId="0" xfId="42" applyFont="1">
      <alignment/>
      <protection/>
    </xf>
    <xf numFmtId="0" fontId="19" fillId="0" borderId="0" xfId="57" applyFont="1">
      <alignment/>
      <protection/>
    </xf>
    <xf numFmtId="2" fontId="19" fillId="0" borderId="15" xfId="57" applyNumberFormat="1" applyFont="1" applyFill="1" applyBorder="1" applyAlignment="1" applyProtection="1">
      <alignment horizontal="center" vertical="center" shrinkToFit="1"/>
      <protection/>
    </xf>
    <xf numFmtId="202" fontId="19" fillId="0" borderId="15" xfId="57" applyNumberFormat="1" applyFont="1" applyFill="1" applyBorder="1" applyAlignment="1" applyProtection="1">
      <alignment horizontal="center" vertical="center" wrapText="1"/>
      <protection/>
    </xf>
    <xf numFmtId="192" fontId="19" fillId="0" borderId="15" xfId="57" applyNumberFormat="1" applyFont="1" applyFill="1" applyBorder="1" applyAlignment="1" applyProtection="1">
      <alignment horizontal="center" vertical="center" wrapText="1"/>
      <protection/>
    </xf>
    <xf numFmtId="2" fontId="19" fillId="0" borderId="16" xfId="57" applyNumberFormat="1" applyFont="1" applyFill="1" applyBorder="1" applyAlignment="1" applyProtection="1">
      <alignment horizontal="center" vertical="center"/>
      <protection/>
    </xf>
    <xf numFmtId="0" fontId="19" fillId="0" borderId="17" xfId="57" applyFont="1" applyFill="1" applyBorder="1" applyAlignment="1" applyProtection="1">
      <alignment horizontal="center" vertical="center"/>
      <protection/>
    </xf>
    <xf numFmtId="0" fontId="19" fillId="0" borderId="18" xfId="57" applyFont="1" applyFill="1" applyBorder="1" applyAlignment="1" applyProtection="1">
      <alignment horizontal="center" vertical="center"/>
      <protection/>
    </xf>
    <xf numFmtId="202" fontId="19" fillId="0" borderId="16" xfId="57" applyNumberFormat="1" applyFont="1" applyFill="1" applyBorder="1" applyAlignment="1" applyProtection="1">
      <alignment horizontal="center" vertical="center" wrapText="1"/>
      <protection/>
    </xf>
    <xf numFmtId="192" fontId="19" fillId="0" borderId="16" xfId="57" applyNumberFormat="1" applyFont="1" applyFill="1" applyBorder="1" applyAlignment="1" applyProtection="1">
      <alignment horizontal="center" vertical="center"/>
      <protection/>
    </xf>
    <xf numFmtId="4" fontId="19" fillId="0" borderId="19" xfId="57" applyNumberFormat="1" applyFont="1" applyFill="1" applyBorder="1" applyAlignment="1" applyProtection="1">
      <alignment horizontal="center" vertical="center"/>
      <protection/>
    </xf>
    <xf numFmtId="4" fontId="19" fillId="0" borderId="20" xfId="57" applyNumberFormat="1" applyFont="1" applyFill="1" applyBorder="1" applyAlignment="1" applyProtection="1">
      <alignment horizontal="center" vertical="center"/>
      <protection/>
    </xf>
    <xf numFmtId="4" fontId="19" fillId="0" borderId="21" xfId="57" applyNumberFormat="1" applyFont="1" applyFill="1" applyBorder="1" applyAlignment="1" applyProtection="1">
      <alignment horizontal="center" vertical="center"/>
      <protection/>
    </xf>
    <xf numFmtId="0" fontId="19" fillId="33" borderId="15" xfId="57" applyFont="1" applyFill="1" applyBorder="1" applyAlignment="1" applyProtection="1" quotePrefix="1">
      <alignment horizontal="center" vertical="center"/>
      <protection/>
    </xf>
    <xf numFmtId="2" fontId="19" fillId="33" borderId="15" xfId="57" applyNumberFormat="1" applyFont="1" applyFill="1" applyBorder="1" applyAlignment="1" applyProtection="1" quotePrefix="1">
      <alignment horizontal="center" vertical="center"/>
      <protection/>
    </xf>
    <xf numFmtId="0" fontId="19" fillId="33" borderId="22" xfId="57" applyFont="1" applyFill="1" applyBorder="1" applyAlignment="1" applyProtection="1" quotePrefix="1">
      <alignment horizontal="center" vertical="center"/>
      <protection/>
    </xf>
    <xf numFmtId="0" fontId="19" fillId="33" borderId="23" xfId="57" applyFont="1" applyFill="1" applyBorder="1" applyAlignment="1" applyProtection="1" quotePrefix="1">
      <alignment horizontal="center" vertical="center"/>
      <protection/>
    </xf>
    <xf numFmtId="202" fontId="19" fillId="33" borderId="15" xfId="57" applyNumberFormat="1" applyFont="1" applyFill="1" applyBorder="1" applyAlignment="1" applyProtection="1" quotePrefix="1">
      <alignment horizontal="center" vertical="center"/>
      <protection/>
    </xf>
    <xf numFmtId="192" fontId="19" fillId="33" borderId="15" xfId="57" applyNumberFormat="1" applyFont="1" applyFill="1" applyBorder="1" applyAlignment="1" applyProtection="1" quotePrefix="1">
      <alignment horizontal="center" vertical="center"/>
      <protection/>
    </xf>
    <xf numFmtId="198" fontId="19" fillId="33" borderId="15" xfId="57" applyNumberFormat="1" applyFont="1" applyFill="1" applyBorder="1" applyAlignment="1" applyProtection="1" quotePrefix="1">
      <alignment horizontal="center" vertical="center"/>
      <protection/>
    </xf>
    <xf numFmtId="4" fontId="19" fillId="33" borderId="22" xfId="57" applyNumberFormat="1" applyFont="1" applyFill="1" applyBorder="1" applyAlignment="1" applyProtection="1">
      <alignment horizontal="center" vertical="center"/>
      <protection/>
    </xf>
    <xf numFmtId="4" fontId="19" fillId="33" borderId="24" xfId="57" applyNumberFormat="1" applyFont="1" applyFill="1" applyBorder="1" applyAlignment="1" applyProtection="1">
      <alignment horizontal="center" vertical="center"/>
      <protection/>
    </xf>
    <xf numFmtId="4" fontId="19" fillId="33" borderId="23" xfId="57" applyNumberFormat="1" applyFont="1" applyFill="1" applyBorder="1" applyAlignment="1" applyProtection="1">
      <alignment horizontal="center" vertical="center"/>
      <protection/>
    </xf>
    <xf numFmtId="191" fontId="19" fillId="0" borderId="0" xfId="57" applyNumberFormat="1" applyFont="1" applyAlignment="1">
      <alignment horizontal="right" vertical="center"/>
      <protection/>
    </xf>
    <xf numFmtId="0" fontId="19" fillId="0" borderId="0" xfId="57" applyFont="1" applyAlignment="1">
      <alignment horizontal="right" vertical="center"/>
      <protection/>
    </xf>
    <xf numFmtId="0" fontId="23" fillId="0" borderId="0" xfId="57" applyFont="1">
      <alignment/>
      <protection/>
    </xf>
    <xf numFmtId="191" fontId="4" fillId="0" borderId="0" xfId="0" applyNumberFormat="1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191" fontId="4" fillId="0" borderId="25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25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209" fontId="4" fillId="0" borderId="0" xfId="0" applyNumberFormat="1" applyFont="1" applyAlignment="1">
      <alignment/>
    </xf>
    <xf numFmtId="209" fontId="4" fillId="0" borderId="25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209" fontId="4" fillId="0" borderId="0" xfId="0" applyNumberFormat="1" applyFont="1" applyAlignment="1">
      <alignment horizontal="center"/>
    </xf>
    <xf numFmtId="191" fontId="25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horizontal="centerContinuous"/>
    </xf>
    <xf numFmtId="191" fontId="4" fillId="0" borderId="26" xfId="0" applyNumberFormat="1" applyFont="1" applyBorder="1" applyAlignment="1">
      <alignment horizontal="centerContinuous" vertical="center"/>
    </xf>
    <xf numFmtId="191" fontId="4" fillId="0" borderId="27" xfId="0" applyNumberFormat="1" applyFont="1" applyBorder="1" applyAlignment="1">
      <alignment horizontal="center" vertical="center"/>
    </xf>
    <xf numFmtId="191" fontId="4" fillId="0" borderId="28" xfId="0" applyNumberFormat="1" applyFont="1" applyBorder="1" applyAlignment="1" quotePrefix="1">
      <alignment horizontal="center"/>
    </xf>
    <xf numFmtId="191" fontId="4" fillId="0" borderId="29" xfId="0" applyNumberFormat="1" applyFont="1" applyBorder="1" applyAlignment="1">
      <alignment horizontal="centerContinuous" vertic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30" xfId="0" applyNumberFormat="1" applyFont="1" applyBorder="1" applyAlignment="1">
      <alignment horizontal="center" vertical="center" wrapText="1"/>
    </xf>
    <xf numFmtId="191" fontId="4" fillId="0" borderId="2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19" fillId="33" borderId="32" xfId="57" applyFont="1" applyFill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/>
    </xf>
    <xf numFmtId="209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191" fontId="4" fillId="0" borderId="33" xfId="0" applyNumberFormat="1" applyFont="1" applyBorder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4" xfId="0" applyNumberFormat="1" applyFont="1" applyBorder="1" applyAlignment="1">
      <alignment horizontal="center"/>
    </xf>
    <xf numFmtId="209" fontId="4" fillId="0" borderId="35" xfId="0" applyNumberFormat="1" applyFont="1" applyBorder="1" applyAlignment="1">
      <alignment horizontal="center"/>
    </xf>
    <xf numFmtId="209" fontId="4" fillId="0" borderId="36" xfId="0" applyNumberFormat="1" applyFont="1" applyBorder="1" applyAlignment="1" quotePrefix="1">
      <alignment horizontal="center"/>
    </xf>
    <xf numFmtId="0" fontId="27" fillId="0" borderId="0" xfId="0" applyFont="1" applyAlignment="1">
      <alignment/>
    </xf>
    <xf numFmtId="209" fontId="0" fillId="0" borderId="32" xfId="58" applyNumberFormat="1" applyFont="1" applyBorder="1" applyAlignment="1">
      <alignment horizontal="center"/>
      <protection/>
    </xf>
    <xf numFmtId="0" fontId="0" fillId="0" borderId="32" xfId="58" applyBorder="1" applyAlignment="1">
      <alignment horizontal="center"/>
      <protection/>
    </xf>
    <xf numFmtId="210" fontId="0" fillId="0" borderId="32" xfId="58" applyNumberFormat="1" applyBorder="1" applyAlignment="1">
      <alignment horizontal="right"/>
      <protection/>
    </xf>
    <xf numFmtId="210" fontId="0" fillId="0" borderId="32" xfId="58" applyNumberFormat="1" applyBorder="1">
      <alignment/>
      <protection/>
    </xf>
    <xf numFmtId="2" fontId="0" fillId="0" borderId="32" xfId="58" applyNumberFormat="1" applyBorder="1">
      <alignment/>
      <protection/>
    </xf>
    <xf numFmtId="2" fontId="0" fillId="0" borderId="37" xfId="58" applyNumberFormat="1" applyBorder="1">
      <alignment/>
      <protection/>
    </xf>
    <xf numFmtId="2" fontId="0" fillId="0" borderId="16" xfId="58" applyNumberFormat="1" applyBorder="1">
      <alignment/>
      <protection/>
    </xf>
    <xf numFmtId="2" fontId="0" fillId="0" borderId="37" xfId="58" applyNumberFormat="1" applyFont="1" applyBorder="1">
      <alignment/>
      <protection/>
    </xf>
    <xf numFmtId="0" fontId="26" fillId="0" borderId="15" xfId="58" applyFont="1" applyBorder="1" applyAlignment="1">
      <alignment horizontal="center"/>
      <protection/>
    </xf>
    <xf numFmtId="0" fontId="26" fillId="0" borderId="38" xfId="58" applyFont="1" applyBorder="1" applyAlignment="1">
      <alignment horizontal="center"/>
      <protection/>
    </xf>
    <xf numFmtId="0" fontId="26" fillId="0" borderId="39" xfId="58" applyFont="1" applyBorder="1" applyAlignment="1">
      <alignment horizontal="center"/>
      <protection/>
    </xf>
    <xf numFmtId="0" fontId="26" fillId="0" borderId="0" xfId="58" applyFont="1" applyBorder="1" applyAlignment="1">
      <alignment horizontal="center"/>
      <protection/>
    </xf>
    <xf numFmtId="0" fontId="26" fillId="0" borderId="16" xfId="58" applyFont="1" applyBorder="1" applyAlignment="1">
      <alignment horizontal="center"/>
      <protection/>
    </xf>
    <xf numFmtId="0" fontId="0" fillId="0" borderId="32" xfId="0" applyBorder="1" applyAlignment="1">
      <alignment horizontal="center"/>
    </xf>
    <xf numFmtId="209" fontId="26" fillId="0" borderId="15" xfId="58" applyNumberFormat="1" applyFont="1" applyBorder="1" applyAlignment="1">
      <alignment horizontal="center"/>
      <protection/>
    </xf>
    <xf numFmtId="209" fontId="26" fillId="0" borderId="39" xfId="58" applyNumberFormat="1" applyFont="1" applyBorder="1" applyAlignment="1">
      <alignment horizontal="center"/>
      <protection/>
    </xf>
    <xf numFmtId="209" fontId="26" fillId="0" borderId="39" xfId="58" applyNumberFormat="1" applyFont="1" applyBorder="1">
      <alignment/>
      <protection/>
    </xf>
    <xf numFmtId="209" fontId="26" fillId="0" borderId="16" xfId="58" applyNumberFormat="1" applyFont="1" applyBorder="1">
      <alignment/>
      <protection/>
    </xf>
    <xf numFmtId="209" fontId="0" fillId="0" borderId="32" xfId="0" applyNumberFormat="1" applyBorder="1" applyAlignment="1">
      <alignment/>
    </xf>
    <xf numFmtId="209" fontId="0" fillId="0" borderId="0" xfId="0" applyNumberFormat="1" applyAlignment="1">
      <alignment/>
    </xf>
    <xf numFmtId="191" fontId="4" fillId="0" borderId="30" xfId="0" applyNumberFormat="1" applyFont="1" applyBorder="1" applyAlignment="1">
      <alignment horizontal="center" vertical="center"/>
    </xf>
    <xf numFmtId="191" fontId="4" fillId="34" borderId="0" xfId="0" applyNumberFormat="1" applyFont="1" applyFill="1" applyAlignment="1">
      <alignment/>
    </xf>
    <xf numFmtId="210" fontId="26" fillId="0" borderId="15" xfId="58" applyNumberFormat="1" applyFont="1" applyBorder="1" applyAlignment="1">
      <alignment horizontal="center"/>
      <protection/>
    </xf>
    <xf numFmtId="210" fontId="26" fillId="0" borderId="38" xfId="58" applyNumberFormat="1" applyFont="1" applyBorder="1" applyAlignment="1">
      <alignment horizontal="center"/>
      <protection/>
    </xf>
    <xf numFmtId="210" fontId="26" fillId="0" borderId="39" xfId="58" applyNumberFormat="1" applyFont="1" applyBorder="1" applyAlignment="1">
      <alignment horizontal="center"/>
      <protection/>
    </xf>
    <xf numFmtId="210" fontId="26" fillId="0" borderId="0" xfId="58" applyNumberFormat="1" applyFont="1" applyBorder="1" applyAlignment="1">
      <alignment horizontal="center"/>
      <protection/>
    </xf>
    <xf numFmtId="210" fontId="26" fillId="0" borderId="16" xfId="58" applyNumberFormat="1" applyFont="1" applyBorder="1" applyAlignment="1">
      <alignment horizontal="center"/>
      <protection/>
    </xf>
    <xf numFmtId="210" fontId="26" fillId="0" borderId="40" xfId="58" applyNumberFormat="1" applyFont="1" applyBorder="1" applyAlignment="1">
      <alignment horizontal="center"/>
      <protection/>
    </xf>
    <xf numFmtId="210" fontId="0" fillId="0" borderId="32" xfId="0" applyNumberFormat="1" applyBorder="1" applyAlignment="1">
      <alignment/>
    </xf>
    <xf numFmtId="210" fontId="0" fillId="0" borderId="0" xfId="0" applyNumberFormat="1" applyAlignment="1">
      <alignment/>
    </xf>
    <xf numFmtId="2" fontId="26" fillId="0" borderId="41" xfId="58" applyNumberFormat="1" applyFont="1" applyBorder="1" applyAlignment="1">
      <alignment horizontal="center"/>
      <protection/>
    </xf>
    <xf numFmtId="2" fontId="26" fillId="0" borderId="15" xfId="58" applyNumberFormat="1" applyFont="1" applyBorder="1" applyAlignment="1">
      <alignment horizontal="center"/>
      <protection/>
    </xf>
    <xf numFmtId="2" fontId="26" fillId="0" borderId="42" xfId="58" applyNumberFormat="1" applyFont="1" applyBorder="1" applyAlignment="1">
      <alignment horizontal="center"/>
      <protection/>
    </xf>
    <xf numFmtId="2" fontId="26" fillId="0" borderId="39" xfId="58" applyNumberFormat="1" applyFont="1" applyBorder="1" applyAlignment="1">
      <alignment horizontal="center"/>
      <protection/>
    </xf>
    <xf numFmtId="2" fontId="26" fillId="0" borderId="42" xfId="58" applyNumberFormat="1" applyFont="1" applyBorder="1">
      <alignment/>
      <protection/>
    </xf>
    <xf numFmtId="2" fontId="26" fillId="0" borderId="39" xfId="58" applyNumberFormat="1" applyFont="1" applyBorder="1">
      <alignment/>
      <protection/>
    </xf>
    <xf numFmtId="2" fontId="26" fillId="0" borderId="43" xfId="58" applyNumberFormat="1" applyFont="1" applyBorder="1" applyAlignment="1">
      <alignment horizontal="center"/>
      <protection/>
    </xf>
    <xf numFmtId="2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0" fontId="4" fillId="0" borderId="44" xfId="0" applyFont="1" applyBorder="1" applyAlignment="1">
      <alignment horizontal="center"/>
    </xf>
    <xf numFmtId="209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14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0" xfId="0" applyNumberFormat="1" applyFont="1" applyAlignment="1">
      <alignment/>
    </xf>
    <xf numFmtId="208" fontId="4" fillId="0" borderId="25" xfId="0" applyNumberFormat="1" applyFont="1" applyBorder="1" applyAlignment="1">
      <alignment/>
    </xf>
    <xf numFmtId="210" fontId="0" fillId="0" borderId="32" xfId="58" applyNumberFormat="1" applyFont="1" applyBorder="1">
      <alignment/>
      <protection/>
    </xf>
    <xf numFmtId="2" fontId="0" fillId="0" borderId="32" xfId="58" applyNumberFormat="1" applyFont="1" applyBorder="1">
      <alignment/>
      <protection/>
    </xf>
    <xf numFmtId="0" fontId="0" fillId="0" borderId="32" xfId="58" applyFont="1" applyBorder="1" applyAlignment="1">
      <alignment horizontal="center"/>
      <protection/>
    </xf>
    <xf numFmtId="209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210" fontId="0" fillId="0" borderId="45" xfId="0" applyNumberFormat="1" applyBorder="1" applyAlignment="1">
      <alignment/>
    </xf>
    <xf numFmtId="210" fontId="0" fillId="0" borderId="45" xfId="58" applyNumberFormat="1" applyFont="1" applyBorder="1">
      <alignment/>
      <protection/>
    </xf>
    <xf numFmtId="2" fontId="0" fillId="0" borderId="45" xfId="58" applyNumberFormat="1" applyFont="1" applyBorder="1">
      <alignment/>
      <protection/>
    </xf>
    <xf numFmtId="0" fontId="0" fillId="0" borderId="45" xfId="58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09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10" fontId="0" fillId="0" borderId="16" xfId="0" applyNumberFormat="1" applyBorder="1" applyAlignment="1">
      <alignment/>
    </xf>
    <xf numFmtId="210" fontId="0" fillId="0" borderId="16" xfId="58" applyNumberFormat="1" applyFont="1" applyBorder="1">
      <alignment/>
      <protection/>
    </xf>
    <xf numFmtId="2" fontId="0" fillId="0" borderId="16" xfId="58" applyNumberFormat="1" applyFont="1" applyBorder="1">
      <alignment/>
      <protection/>
    </xf>
    <xf numFmtId="0" fontId="0" fillId="0" borderId="16" xfId="58" applyFont="1" applyBorder="1" applyAlignment="1">
      <alignment horizontal="center"/>
      <protection/>
    </xf>
    <xf numFmtId="2" fontId="0" fillId="0" borderId="16" xfId="0" applyNumberFormat="1" applyBorder="1" applyAlignment="1">
      <alignment/>
    </xf>
    <xf numFmtId="210" fontId="0" fillId="0" borderId="32" xfId="0" applyNumberFormat="1" applyFont="1" applyBorder="1" applyAlignment="1">
      <alignment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10" fontId="0" fillId="0" borderId="46" xfId="0" applyNumberFormat="1" applyBorder="1" applyAlignment="1">
      <alignment/>
    </xf>
    <xf numFmtId="210" fontId="0" fillId="0" borderId="46" xfId="58" applyNumberFormat="1" applyFont="1" applyBorder="1">
      <alignment/>
      <protection/>
    </xf>
    <xf numFmtId="2" fontId="0" fillId="0" borderId="46" xfId="58" applyNumberFormat="1" applyFont="1" applyBorder="1">
      <alignment/>
      <protection/>
    </xf>
    <xf numFmtId="0" fontId="0" fillId="0" borderId="46" xfId="58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0" fontId="0" fillId="0" borderId="32" xfId="0" applyBorder="1" applyAlignment="1">
      <alignment/>
    </xf>
    <xf numFmtId="0" fontId="26" fillId="0" borderId="40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209" fontId="0" fillId="0" borderId="32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209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10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2" fontId="0" fillId="0" borderId="48" xfId="0" applyNumberFormat="1" applyBorder="1" applyAlignment="1">
      <alignment/>
    </xf>
    <xf numFmtId="0" fontId="29" fillId="0" borderId="0" xfId="42" applyFont="1" applyBorder="1" applyAlignment="1">
      <alignment horizontal="center"/>
      <protection/>
    </xf>
    <xf numFmtId="191" fontId="27" fillId="0" borderId="49" xfId="56" applyNumberFormat="1" applyFont="1" applyBorder="1">
      <alignment/>
      <protection/>
    </xf>
    <xf numFmtId="0" fontId="29" fillId="0" borderId="0" xfId="42" applyFont="1" applyAlignment="1">
      <alignment horizontal="center" vertical="center"/>
      <protection/>
    </xf>
    <xf numFmtId="191" fontId="29" fillId="0" borderId="0" xfId="42" applyNumberFormat="1" applyFont="1" applyBorder="1" applyAlignment="1">
      <alignment horizontal="center"/>
      <protection/>
    </xf>
    <xf numFmtId="191" fontId="29" fillId="0" borderId="0" xfId="0" applyNumberFormat="1" applyFont="1" applyAlignment="1">
      <alignment/>
    </xf>
    <xf numFmtId="0" fontId="27" fillId="0" borderId="0" xfId="42" applyFont="1">
      <alignment/>
      <protection/>
    </xf>
    <xf numFmtId="0" fontId="4" fillId="0" borderId="50" xfId="0" applyFont="1" applyBorder="1" applyAlignment="1">
      <alignment horizontal="center"/>
    </xf>
    <xf numFmtId="209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49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210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2" fontId="0" fillId="0" borderId="51" xfId="0" applyNumberFormat="1" applyBorder="1" applyAlignment="1">
      <alignment/>
    </xf>
    <xf numFmtId="0" fontId="0" fillId="0" borderId="50" xfId="0" applyBorder="1" applyAlignment="1">
      <alignment/>
    </xf>
    <xf numFmtId="191" fontId="4" fillId="0" borderId="52" xfId="0" applyNumberFormat="1" applyFont="1" applyBorder="1" applyAlignment="1">
      <alignment/>
    </xf>
    <xf numFmtId="192" fontId="26" fillId="35" borderId="38" xfId="58" applyNumberFormat="1" applyFont="1" applyFill="1" applyBorder="1" applyAlignment="1">
      <alignment horizontal="center"/>
      <protection/>
    </xf>
    <xf numFmtId="192" fontId="26" fillId="35" borderId="0" xfId="58" applyNumberFormat="1" applyFont="1" applyFill="1" applyBorder="1" applyAlignment="1">
      <alignment horizontal="center"/>
      <protection/>
    </xf>
    <xf numFmtId="192" fontId="26" fillId="35" borderId="40" xfId="58" applyNumberFormat="1" applyFont="1" applyFill="1" applyBorder="1">
      <alignment/>
      <protection/>
    </xf>
    <xf numFmtId="192" fontId="0" fillId="35" borderId="32" xfId="58" applyNumberFormat="1" applyFill="1" applyBorder="1">
      <alignment/>
      <protection/>
    </xf>
    <xf numFmtId="192" fontId="0" fillId="35" borderId="32" xfId="58" applyNumberFormat="1" applyFont="1" applyFill="1" applyBorder="1">
      <alignment/>
      <protection/>
    </xf>
    <xf numFmtId="192" fontId="0" fillId="35" borderId="45" xfId="58" applyNumberFormat="1" applyFont="1" applyFill="1" applyBorder="1">
      <alignment/>
      <protection/>
    </xf>
    <xf numFmtId="192" fontId="0" fillId="35" borderId="16" xfId="58" applyNumberFormat="1" applyFont="1" applyFill="1" applyBorder="1">
      <alignment/>
      <protection/>
    </xf>
    <xf numFmtId="192" fontId="0" fillId="35" borderId="46" xfId="58" applyNumberFormat="1" applyFont="1" applyFill="1" applyBorder="1">
      <alignment/>
      <protection/>
    </xf>
    <xf numFmtId="192" fontId="0" fillId="35" borderId="48" xfId="58" applyNumberFormat="1" applyFont="1" applyFill="1" applyBorder="1">
      <alignment/>
      <protection/>
    </xf>
    <xf numFmtId="192" fontId="0" fillId="35" borderId="51" xfId="58" applyNumberFormat="1" applyFont="1" applyFill="1" applyBorder="1">
      <alignment/>
      <protection/>
    </xf>
    <xf numFmtId="192" fontId="0" fillId="35" borderId="32" xfId="0" applyNumberFormat="1" applyFill="1" applyBorder="1" applyAlignment="1">
      <alignment/>
    </xf>
    <xf numFmtId="192" fontId="0" fillId="35" borderId="0" xfId="0" applyNumberFormat="1" applyFill="1" applyAlignment="1">
      <alignment/>
    </xf>
    <xf numFmtId="192" fontId="0" fillId="35" borderId="16" xfId="0" applyNumberFormat="1" applyFill="1" applyBorder="1" applyAlignment="1">
      <alignment/>
    </xf>
    <xf numFmtId="192" fontId="0" fillId="35" borderId="48" xfId="0" applyNumberFormat="1" applyFill="1" applyBorder="1" applyAlignment="1">
      <alignment/>
    </xf>
    <xf numFmtId="0" fontId="0" fillId="0" borderId="44" xfId="0" applyBorder="1" applyAlignment="1">
      <alignment/>
    </xf>
    <xf numFmtId="191" fontId="19" fillId="0" borderId="32" xfId="56" applyNumberFormat="1" applyFont="1" applyBorder="1" applyAlignment="1">
      <alignment horizontal="center" vertical="center"/>
      <protection/>
    </xf>
    <xf numFmtId="209" fontId="28" fillId="0" borderId="32" xfId="0" applyNumberFormat="1" applyFont="1" applyBorder="1" applyAlignment="1">
      <alignment horizontal="center" vertical="center"/>
    </xf>
    <xf numFmtId="191" fontId="28" fillId="0" borderId="32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6" fillId="34" borderId="37" xfId="58" applyFont="1" applyFill="1" applyBorder="1" applyAlignment="1">
      <alignment horizontal="center"/>
      <protection/>
    </xf>
    <xf numFmtId="0" fontId="26" fillId="34" borderId="53" xfId="58" applyFont="1" applyFill="1" applyBorder="1" applyAlignment="1">
      <alignment horizontal="center"/>
      <protection/>
    </xf>
    <xf numFmtId="0" fontId="26" fillId="34" borderId="54" xfId="58" applyFont="1" applyFill="1" applyBorder="1" applyAlignment="1">
      <alignment horizontal="center"/>
      <protection/>
    </xf>
    <xf numFmtId="2" fontId="21" fillId="0" borderId="37" xfId="57" applyNumberFormat="1" applyFont="1" applyFill="1" applyBorder="1" applyAlignment="1" applyProtection="1">
      <alignment horizontal="center"/>
      <protection/>
    </xf>
    <xf numFmtId="2" fontId="21" fillId="0" borderId="53" xfId="57" applyNumberFormat="1" applyFont="1" applyFill="1" applyBorder="1" applyAlignment="1" applyProtection="1">
      <alignment horizontal="center"/>
      <protection/>
    </xf>
    <xf numFmtId="2" fontId="21" fillId="0" borderId="54" xfId="57" applyNumberFormat="1" applyFont="1" applyFill="1" applyBorder="1" applyAlignment="1" applyProtection="1">
      <alignment horizontal="center"/>
      <protection/>
    </xf>
    <xf numFmtId="2" fontId="19" fillId="0" borderId="32" xfId="57" applyNumberFormat="1" applyFont="1" applyFill="1" applyBorder="1" applyAlignment="1" applyProtection="1">
      <alignment horizontal="center"/>
      <protection/>
    </xf>
    <xf numFmtId="192" fontId="19" fillId="0" borderId="32" xfId="57" applyNumberFormat="1" applyFont="1" applyFill="1" applyBorder="1" applyAlignment="1" applyProtection="1">
      <alignment horizontal="center"/>
      <protection/>
    </xf>
    <xf numFmtId="198" fontId="19" fillId="0" borderId="32" xfId="57" applyNumberFormat="1" applyFont="1" applyFill="1" applyBorder="1" applyAlignment="1" applyProtection="1">
      <alignment horizontal="center"/>
      <protection/>
    </xf>
    <xf numFmtId="0" fontId="19" fillId="0" borderId="32" xfId="57" applyFont="1" applyFill="1" applyBorder="1" applyAlignment="1" applyProtection="1">
      <alignment horizontal="center" vertical="center"/>
      <protection/>
    </xf>
    <xf numFmtId="0" fontId="19" fillId="0" borderId="15" xfId="57" applyFont="1" applyFill="1" applyBorder="1" applyAlignment="1" applyProtection="1">
      <alignment horizontal="center" vertical="center"/>
      <protection/>
    </xf>
    <xf numFmtId="0" fontId="19" fillId="0" borderId="32" xfId="57" applyFont="1" applyFill="1" applyBorder="1" applyAlignment="1" applyProtection="1">
      <alignment horizontal="center" vertical="center" textRotation="90"/>
      <protection/>
    </xf>
    <xf numFmtId="2" fontId="19" fillId="0" borderId="32" xfId="57" applyNumberFormat="1" applyFont="1" applyFill="1" applyBorder="1" applyAlignment="1" applyProtection="1">
      <alignment horizontal="left"/>
      <protection/>
    </xf>
    <xf numFmtId="192" fontId="19" fillId="0" borderId="32" xfId="57" applyNumberFormat="1" applyFont="1" applyFill="1" applyBorder="1" applyAlignment="1" applyProtection="1">
      <alignment/>
      <protection/>
    </xf>
    <xf numFmtId="192" fontId="19" fillId="0" borderId="32" xfId="57" applyNumberFormat="1" applyFont="1" applyFill="1" applyBorder="1" applyProtection="1">
      <alignment/>
      <protection/>
    </xf>
    <xf numFmtId="198" fontId="19" fillId="0" borderId="15" xfId="57" applyNumberFormat="1" applyFont="1" applyFill="1" applyBorder="1" applyAlignment="1" applyProtection="1">
      <alignment horizontal="center" vertical="center" textRotation="90"/>
      <protection/>
    </xf>
    <xf numFmtId="198" fontId="19" fillId="0" borderId="16" xfId="57" applyNumberFormat="1" applyFont="1" applyFill="1" applyBorder="1" applyAlignment="1" applyProtection="1">
      <alignment horizontal="center" vertical="center" textRotation="90"/>
      <protection/>
    </xf>
    <xf numFmtId="4" fontId="19" fillId="0" borderId="32" xfId="57" applyNumberFormat="1" applyFont="1" applyFill="1" applyBorder="1" applyAlignment="1" applyProtection="1">
      <alignment horizontal="center" vertical="center"/>
      <protection/>
    </xf>
    <xf numFmtId="4" fontId="19" fillId="0" borderId="32" xfId="57" applyNumberFormat="1" applyFont="1" applyFill="1" applyBorder="1" applyAlignment="1" applyProtection="1">
      <alignment horizontal="center"/>
      <protection/>
    </xf>
    <xf numFmtId="0" fontId="19" fillId="0" borderId="15" xfId="57" applyFont="1" applyFill="1" applyBorder="1" applyAlignment="1" applyProtection="1">
      <alignment horizontal="center" vertical="center" textRotation="90"/>
      <protection/>
    </xf>
    <xf numFmtId="0" fontId="19" fillId="0" borderId="16" xfId="57" applyFont="1" applyFill="1" applyBorder="1" applyAlignment="1" applyProtection="1">
      <alignment horizontal="center" vertical="center" textRotation="90"/>
      <protection/>
    </xf>
    <xf numFmtId="0" fontId="16" fillId="0" borderId="0" xfId="56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sed" xfId="57"/>
    <cellStyle name="ปกติ_Sheet1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7125"/>
          <c:w val="0.74875"/>
          <c:h val="0.806"/>
        </c:manualLayout>
      </c:layout>
      <c:scatterChart>
        <c:scatterStyle val="lineMarker"/>
        <c:varyColors val="0"/>
        <c:ser>
          <c:idx val="1"/>
          <c:order val="0"/>
          <c:tx>
            <c:v>2007 - 2021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name>2007 - 2021</c:nam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DATA!$D$9:$D$489</c:f>
              <c:numCache>
                <c:ptCount val="481"/>
                <c:pt idx="0">
                  <c:v>15.462</c:v>
                </c:pt>
                <c:pt idx="1">
                  <c:v>35.74</c:v>
                </c:pt>
                <c:pt idx="2">
                  <c:v>68.181</c:v>
                </c:pt>
                <c:pt idx="3">
                  <c:v>22.367</c:v>
                </c:pt>
                <c:pt idx="4">
                  <c:v>48.549</c:v>
                </c:pt>
                <c:pt idx="5">
                  <c:v>52.844</c:v>
                </c:pt>
                <c:pt idx="6">
                  <c:v>11.332</c:v>
                </c:pt>
                <c:pt idx="7">
                  <c:v>22.664</c:v>
                </c:pt>
                <c:pt idx="8">
                  <c:v>17.882</c:v>
                </c:pt>
                <c:pt idx="9">
                  <c:v>35.753</c:v>
                </c:pt>
                <c:pt idx="10">
                  <c:v>18.701</c:v>
                </c:pt>
                <c:pt idx="11">
                  <c:v>40.603</c:v>
                </c:pt>
                <c:pt idx="12">
                  <c:v>72.941</c:v>
                </c:pt>
                <c:pt idx="13">
                  <c:v>53.43</c:v>
                </c:pt>
                <c:pt idx="14">
                  <c:v>41.496</c:v>
                </c:pt>
                <c:pt idx="15">
                  <c:v>20.213</c:v>
                </c:pt>
                <c:pt idx="16">
                  <c:v>31.106</c:v>
                </c:pt>
                <c:pt idx="17">
                  <c:v>55.171</c:v>
                </c:pt>
                <c:pt idx="18">
                  <c:v>25.509</c:v>
                </c:pt>
                <c:pt idx="19">
                  <c:v>8.196</c:v>
                </c:pt>
                <c:pt idx="20">
                  <c:v>30.12</c:v>
                </c:pt>
                <c:pt idx="21">
                  <c:v>25.881</c:v>
                </c:pt>
                <c:pt idx="22">
                  <c:v>22.435</c:v>
                </c:pt>
                <c:pt idx="23">
                  <c:v>17.831</c:v>
                </c:pt>
                <c:pt idx="24">
                  <c:v>12.266</c:v>
                </c:pt>
                <c:pt idx="25">
                  <c:v>3.847</c:v>
                </c:pt>
                <c:pt idx="26">
                  <c:v>4.772</c:v>
                </c:pt>
                <c:pt idx="27">
                  <c:v>17.67</c:v>
                </c:pt>
                <c:pt idx="28">
                  <c:v>13.78</c:v>
                </c:pt>
                <c:pt idx="29">
                  <c:v>6.289</c:v>
                </c:pt>
                <c:pt idx="30">
                  <c:v>10.737</c:v>
                </c:pt>
                <c:pt idx="31">
                  <c:v>22.301</c:v>
                </c:pt>
                <c:pt idx="32">
                  <c:v>3.8</c:v>
                </c:pt>
                <c:pt idx="33">
                  <c:v>19.184</c:v>
                </c:pt>
                <c:pt idx="34">
                  <c:v>16.805</c:v>
                </c:pt>
                <c:pt idx="35">
                  <c:v>18.772</c:v>
                </c:pt>
                <c:pt idx="36">
                  <c:v>3.609</c:v>
                </c:pt>
                <c:pt idx="37">
                  <c:v>40.215</c:v>
                </c:pt>
                <c:pt idx="38">
                  <c:v>26.599</c:v>
                </c:pt>
                <c:pt idx="39">
                  <c:v>33.154</c:v>
                </c:pt>
                <c:pt idx="40">
                  <c:v>53.356</c:v>
                </c:pt>
                <c:pt idx="41">
                  <c:v>22.969</c:v>
                </c:pt>
                <c:pt idx="42">
                  <c:v>12.275</c:v>
                </c:pt>
                <c:pt idx="43">
                  <c:v>20.348</c:v>
                </c:pt>
                <c:pt idx="44">
                  <c:v>29.405</c:v>
                </c:pt>
                <c:pt idx="45">
                  <c:v>20.369</c:v>
                </c:pt>
                <c:pt idx="46">
                  <c:v>59.605</c:v>
                </c:pt>
                <c:pt idx="47">
                  <c:v>55.981</c:v>
                </c:pt>
                <c:pt idx="48">
                  <c:v>50.805</c:v>
                </c:pt>
                <c:pt idx="49">
                  <c:v>197.113</c:v>
                </c:pt>
                <c:pt idx="50">
                  <c:v>112.747</c:v>
                </c:pt>
                <c:pt idx="51">
                  <c:v>42.364</c:v>
                </c:pt>
                <c:pt idx="52">
                  <c:v>62.769</c:v>
                </c:pt>
                <c:pt idx="53">
                  <c:v>41.913</c:v>
                </c:pt>
                <c:pt idx="54">
                  <c:v>13.628</c:v>
                </c:pt>
                <c:pt idx="55">
                  <c:v>6.684</c:v>
                </c:pt>
                <c:pt idx="56">
                  <c:v>4.54</c:v>
                </c:pt>
                <c:pt idx="57">
                  <c:v>5.846</c:v>
                </c:pt>
                <c:pt idx="58">
                  <c:v>6.045</c:v>
                </c:pt>
                <c:pt idx="59">
                  <c:v>6.562</c:v>
                </c:pt>
                <c:pt idx="60">
                  <c:v>10.89</c:v>
                </c:pt>
                <c:pt idx="61">
                  <c:v>19.825</c:v>
                </c:pt>
                <c:pt idx="62">
                  <c:v>12.901</c:v>
                </c:pt>
                <c:pt idx="63">
                  <c:v>18.444</c:v>
                </c:pt>
                <c:pt idx="64">
                  <c:v>26.264</c:v>
                </c:pt>
                <c:pt idx="65">
                  <c:v>14.09</c:v>
                </c:pt>
                <c:pt idx="66">
                  <c:v>29.682</c:v>
                </c:pt>
                <c:pt idx="67">
                  <c:v>20.819</c:v>
                </c:pt>
                <c:pt idx="68">
                  <c:v>11.001</c:v>
                </c:pt>
                <c:pt idx="69">
                  <c:v>22.863</c:v>
                </c:pt>
                <c:pt idx="70">
                  <c:v>32.239</c:v>
                </c:pt>
                <c:pt idx="71">
                  <c:v>14.138</c:v>
                </c:pt>
                <c:pt idx="72">
                  <c:v>75.585</c:v>
                </c:pt>
                <c:pt idx="73">
                  <c:v>88.973</c:v>
                </c:pt>
                <c:pt idx="74">
                  <c:v>31.442</c:v>
                </c:pt>
                <c:pt idx="75">
                  <c:v>258.398</c:v>
                </c:pt>
                <c:pt idx="76">
                  <c:v>205.772</c:v>
                </c:pt>
                <c:pt idx="77">
                  <c:v>49.006</c:v>
                </c:pt>
                <c:pt idx="78">
                  <c:v>31.185</c:v>
                </c:pt>
                <c:pt idx="79">
                  <c:v>32.887</c:v>
                </c:pt>
                <c:pt idx="80">
                  <c:v>31.685</c:v>
                </c:pt>
                <c:pt idx="81">
                  <c:v>19.462</c:v>
                </c:pt>
                <c:pt idx="82">
                  <c:v>20.848</c:v>
                </c:pt>
                <c:pt idx="83">
                  <c:v>19.361</c:v>
                </c:pt>
                <c:pt idx="84">
                  <c:v>19.327</c:v>
                </c:pt>
                <c:pt idx="85">
                  <c:v>11.112</c:v>
                </c:pt>
                <c:pt idx="86">
                  <c:v>11.696</c:v>
                </c:pt>
                <c:pt idx="87">
                  <c:v>6.05</c:v>
                </c:pt>
                <c:pt idx="88">
                  <c:v>4.847</c:v>
                </c:pt>
                <c:pt idx="89">
                  <c:v>2.324</c:v>
                </c:pt>
                <c:pt idx="90">
                  <c:v>1.998</c:v>
                </c:pt>
                <c:pt idx="91">
                  <c:v>1.087</c:v>
                </c:pt>
                <c:pt idx="92">
                  <c:v>1.508</c:v>
                </c:pt>
                <c:pt idx="93">
                  <c:v>4.755</c:v>
                </c:pt>
                <c:pt idx="94">
                  <c:v>3.641</c:v>
                </c:pt>
                <c:pt idx="95">
                  <c:v>5.05</c:v>
                </c:pt>
                <c:pt idx="96">
                  <c:v>6.553</c:v>
                </c:pt>
                <c:pt idx="97">
                  <c:v>10.118</c:v>
                </c:pt>
                <c:pt idx="98">
                  <c:v>5.05</c:v>
                </c:pt>
                <c:pt idx="99">
                  <c:v>0.948</c:v>
                </c:pt>
                <c:pt idx="100">
                  <c:v>21.156</c:v>
                </c:pt>
                <c:pt idx="101">
                  <c:v>7.798</c:v>
                </c:pt>
                <c:pt idx="102">
                  <c:v>9.881</c:v>
                </c:pt>
                <c:pt idx="103">
                  <c:v>10.081</c:v>
                </c:pt>
                <c:pt idx="104">
                  <c:v>8.449</c:v>
                </c:pt>
                <c:pt idx="105">
                  <c:v>10.806</c:v>
                </c:pt>
                <c:pt idx="106">
                  <c:v>25.13</c:v>
                </c:pt>
                <c:pt idx="107">
                  <c:v>24.338</c:v>
                </c:pt>
                <c:pt idx="108">
                  <c:v>8.236</c:v>
                </c:pt>
                <c:pt idx="109">
                  <c:v>8.033</c:v>
                </c:pt>
                <c:pt idx="110">
                  <c:v>64.657</c:v>
                </c:pt>
                <c:pt idx="111">
                  <c:v>223.877</c:v>
                </c:pt>
                <c:pt idx="112">
                  <c:v>194.2</c:v>
                </c:pt>
                <c:pt idx="113">
                  <c:v>47.091</c:v>
                </c:pt>
                <c:pt idx="114">
                  <c:v>260.682</c:v>
                </c:pt>
                <c:pt idx="115">
                  <c:v>364.416</c:v>
                </c:pt>
                <c:pt idx="116">
                  <c:v>96.038</c:v>
                </c:pt>
                <c:pt idx="117">
                  <c:v>47.233</c:v>
                </c:pt>
                <c:pt idx="118">
                  <c:v>92.943</c:v>
                </c:pt>
                <c:pt idx="119">
                  <c:v>87.415</c:v>
                </c:pt>
                <c:pt idx="120">
                  <c:v>46.382</c:v>
                </c:pt>
                <c:pt idx="121">
                  <c:v>51.811</c:v>
                </c:pt>
                <c:pt idx="122">
                  <c:v>13.976</c:v>
                </c:pt>
                <c:pt idx="123">
                  <c:v>12.737</c:v>
                </c:pt>
                <c:pt idx="124">
                  <c:v>10.808</c:v>
                </c:pt>
                <c:pt idx="125">
                  <c:v>8.553</c:v>
                </c:pt>
                <c:pt idx="126">
                  <c:v>12.588</c:v>
                </c:pt>
                <c:pt idx="127">
                  <c:v>7.55</c:v>
                </c:pt>
                <c:pt idx="128">
                  <c:v>8.992</c:v>
                </c:pt>
                <c:pt idx="129">
                  <c:v>8.231</c:v>
                </c:pt>
                <c:pt idx="130">
                  <c:v>8.535</c:v>
                </c:pt>
                <c:pt idx="131">
                  <c:v>11.238</c:v>
                </c:pt>
                <c:pt idx="132">
                  <c:v>16.856</c:v>
                </c:pt>
                <c:pt idx="133">
                  <c:v>18.13</c:v>
                </c:pt>
                <c:pt idx="134">
                  <c:v>17.686</c:v>
                </c:pt>
                <c:pt idx="135">
                  <c:v>21.345</c:v>
                </c:pt>
                <c:pt idx="136">
                  <c:v>56.236</c:v>
                </c:pt>
                <c:pt idx="137">
                  <c:v>72.646</c:v>
                </c:pt>
                <c:pt idx="138">
                  <c:v>62.754</c:v>
                </c:pt>
                <c:pt idx="139">
                  <c:v>80.4</c:v>
                </c:pt>
                <c:pt idx="140">
                  <c:v>72.646</c:v>
                </c:pt>
                <c:pt idx="141">
                  <c:v>62.754</c:v>
                </c:pt>
                <c:pt idx="142">
                  <c:v>80.4</c:v>
                </c:pt>
                <c:pt idx="143">
                  <c:v>44.683</c:v>
                </c:pt>
                <c:pt idx="144">
                  <c:v>103.192</c:v>
                </c:pt>
                <c:pt idx="145">
                  <c:v>83.986</c:v>
                </c:pt>
                <c:pt idx="146">
                  <c:v>353.165</c:v>
                </c:pt>
                <c:pt idx="147">
                  <c:v>253.431</c:v>
                </c:pt>
                <c:pt idx="148">
                  <c:v>167.438</c:v>
                </c:pt>
                <c:pt idx="149">
                  <c:v>235.465</c:v>
                </c:pt>
                <c:pt idx="150">
                  <c:v>623.231</c:v>
                </c:pt>
                <c:pt idx="151">
                  <c:v>658.68</c:v>
                </c:pt>
                <c:pt idx="152">
                  <c:v>185.171</c:v>
                </c:pt>
                <c:pt idx="153">
                  <c:v>87.374</c:v>
                </c:pt>
                <c:pt idx="154">
                  <c:v>60.183</c:v>
                </c:pt>
                <c:pt idx="155">
                  <c:v>58.652</c:v>
                </c:pt>
                <c:pt idx="156">
                  <c:v>48.763</c:v>
                </c:pt>
                <c:pt idx="157">
                  <c:v>46.919</c:v>
                </c:pt>
                <c:pt idx="158">
                  <c:v>26.191</c:v>
                </c:pt>
                <c:pt idx="159">
                  <c:v>19.698</c:v>
                </c:pt>
                <c:pt idx="160">
                  <c:v>13.44</c:v>
                </c:pt>
                <c:pt idx="161">
                  <c:v>12.846</c:v>
                </c:pt>
                <c:pt idx="162">
                  <c:v>13.127</c:v>
                </c:pt>
                <c:pt idx="163">
                  <c:v>9.102</c:v>
                </c:pt>
                <c:pt idx="164">
                  <c:v>11.769</c:v>
                </c:pt>
                <c:pt idx="165">
                  <c:v>13.558</c:v>
                </c:pt>
                <c:pt idx="166">
                  <c:v>12.346</c:v>
                </c:pt>
                <c:pt idx="167">
                  <c:v>10.018</c:v>
                </c:pt>
                <c:pt idx="168">
                  <c:v>23</c:v>
                </c:pt>
                <c:pt idx="169">
                  <c:v>23.88</c:v>
                </c:pt>
                <c:pt idx="170">
                  <c:v>9.461</c:v>
                </c:pt>
                <c:pt idx="171">
                  <c:v>8.031</c:v>
                </c:pt>
                <c:pt idx="172">
                  <c:v>8.451</c:v>
                </c:pt>
                <c:pt idx="173">
                  <c:v>11.299</c:v>
                </c:pt>
                <c:pt idx="174">
                  <c:v>17.385</c:v>
                </c:pt>
                <c:pt idx="175">
                  <c:v>17.74</c:v>
                </c:pt>
                <c:pt idx="176">
                  <c:v>20.757</c:v>
                </c:pt>
                <c:pt idx="177">
                  <c:v>20.21</c:v>
                </c:pt>
                <c:pt idx="178">
                  <c:v>9.897</c:v>
                </c:pt>
                <c:pt idx="179">
                  <c:v>7.416</c:v>
                </c:pt>
                <c:pt idx="180">
                  <c:v>12.962</c:v>
                </c:pt>
                <c:pt idx="181">
                  <c:v>20.165</c:v>
                </c:pt>
                <c:pt idx="182">
                  <c:v>6.829</c:v>
                </c:pt>
                <c:pt idx="183">
                  <c:v>8.84</c:v>
                </c:pt>
                <c:pt idx="184">
                  <c:v>45.914</c:v>
                </c:pt>
                <c:pt idx="185">
                  <c:v>217.513</c:v>
                </c:pt>
                <c:pt idx="186">
                  <c:v>266.371</c:v>
                </c:pt>
                <c:pt idx="187">
                  <c:v>184.047</c:v>
                </c:pt>
                <c:pt idx="188">
                  <c:v>40.124</c:v>
                </c:pt>
                <c:pt idx="189">
                  <c:v>13.466</c:v>
                </c:pt>
                <c:pt idx="190">
                  <c:v>10.551</c:v>
                </c:pt>
                <c:pt idx="191">
                  <c:v>21.467</c:v>
                </c:pt>
                <c:pt idx="192">
                  <c:v>71.821</c:v>
                </c:pt>
                <c:pt idx="193">
                  <c:v>15.916</c:v>
                </c:pt>
                <c:pt idx="194">
                  <c:v>23.35</c:v>
                </c:pt>
                <c:pt idx="195">
                  <c:v>6.533</c:v>
                </c:pt>
                <c:pt idx="196">
                  <c:v>3.073</c:v>
                </c:pt>
                <c:pt idx="197">
                  <c:v>3.265</c:v>
                </c:pt>
                <c:pt idx="198">
                  <c:v>2.961</c:v>
                </c:pt>
                <c:pt idx="199">
                  <c:v>1.071</c:v>
                </c:pt>
                <c:pt idx="200">
                  <c:v>15.828</c:v>
                </c:pt>
                <c:pt idx="201">
                  <c:v>4.232</c:v>
                </c:pt>
                <c:pt idx="202">
                  <c:v>2.075</c:v>
                </c:pt>
                <c:pt idx="203">
                  <c:v>8.569</c:v>
                </c:pt>
                <c:pt idx="204">
                  <c:v>1.204</c:v>
                </c:pt>
                <c:pt idx="205">
                  <c:v>4.627</c:v>
                </c:pt>
                <c:pt idx="206">
                  <c:v>1.382</c:v>
                </c:pt>
                <c:pt idx="207">
                  <c:v>8.311</c:v>
                </c:pt>
                <c:pt idx="208">
                  <c:v>4.246</c:v>
                </c:pt>
                <c:pt idx="209">
                  <c:v>3.019</c:v>
                </c:pt>
                <c:pt idx="210">
                  <c:v>6.004</c:v>
                </c:pt>
                <c:pt idx="211">
                  <c:v>2.837</c:v>
                </c:pt>
                <c:pt idx="212">
                  <c:v>1.138</c:v>
                </c:pt>
                <c:pt idx="213">
                  <c:v>5.666</c:v>
                </c:pt>
                <c:pt idx="214">
                  <c:v>3.919</c:v>
                </c:pt>
                <c:pt idx="215">
                  <c:v>7.395</c:v>
                </c:pt>
                <c:pt idx="216">
                  <c:v>13.209</c:v>
                </c:pt>
                <c:pt idx="217">
                  <c:v>144.909</c:v>
                </c:pt>
                <c:pt idx="218">
                  <c:v>166.977</c:v>
                </c:pt>
                <c:pt idx="219">
                  <c:v>63.221</c:v>
                </c:pt>
                <c:pt idx="220">
                  <c:v>14.564</c:v>
                </c:pt>
                <c:pt idx="221">
                  <c:v>72.477</c:v>
                </c:pt>
                <c:pt idx="222">
                  <c:v>221.234</c:v>
                </c:pt>
                <c:pt idx="223">
                  <c:v>167.649</c:v>
                </c:pt>
                <c:pt idx="224">
                  <c:v>23.443</c:v>
                </c:pt>
                <c:pt idx="225">
                  <c:v>51.794</c:v>
                </c:pt>
                <c:pt idx="226">
                  <c:v>15.677</c:v>
                </c:pt>
                <c:pt idx="227">
                  <c:v>55.955</c:v>
                </c:pt>
                <c:pt idx="228">
                  <c:v>26.202</c:v>
                </c:pt>
                <c:pt idx="229">
                  <c:v>16.796</c:v>
                </c:pt>
                <c:pt idx="230">
                  <c:v>21.706</c:v>
                </c:pt>
                <c:pt idx="231">
                  <c:v>12.867</c:v>
                </c:pt>
                <c:pt idx="232">
                  <c:v>8.121</c:v>
                </c:pt>
                <c:pt idx="233">
                  <c:v>5.088</c:v>
                </c:pt>
                <c:pt idx="234">
                  <c:v>2.399</c:v>
                </c:pt>
                <c:pt idx="235">
                  <c:v>3.37</c:v>
                </c:pt>
                <c:pt idx="236">
                  <c:v>3.038</c:v>
                </c:pt>
                <c:pt idx="237">
                  <c:v>3.303</c:v>
                </c:pt>
                <c:pt idx="238">
                  <c:v>1.801</c:v>
                </c:pt>
                <c:pt idx="239">
                  <c:v>2.098</c:v>
                </c:pt>
                <c:pt idx="240">
                  <c:v>1.121</c:v>
                </c:pt>
                <c:pt idx="241">
                  <c:v>6.118</c:v>
                </c:pt>
                <c:pt idx="242">
                  <c:v>1.155</c:v>
                </c:pt>
                <c:pt idx="243">
                  <c:v>7.52</c:v>
                </c:pt>
                <c:pt idx="244">
                  <c:v>2.482</c:v>
                </c:pt>
                <c:pt idx="245">
                  <c:v>7.672</c:v>
                </c:pt>
                <c:pt idx="246">
                  <c:v>2.639</c:v>
                </c:pt>
                <c:pt idx="247">
                  <c:v>2.731</c:v>
                </c:pt>
                <c:pt idx="248">
                  <c:v>13.858</c:v>
                </c:pt>
                <c:pt idx="249">
                  <c:v>8.538</c:v>
                </c:pt>
                <c:pt idx="250">
                  <c:v>6.343</c:v>
                </c:pt>
                <c:pt idx="251">
                  <c:v>19.433</c:v>
                </c:pt>
                <c:pt idx="252">
                  <c:v>17.034</c:v>
                </c:pt>
                <c:pt idx="253">
                  <c:v>38.564</c:v>
                </c:pt>
                <c:pt idx="254">
                  <c:v>102.749</c:v>
                </c:pt>
                <c:pt idx="255">
                  <c:v>44.403</c:v>
                </c:pt>
                <c:pt idx="256">
                  <c:v>149.612</c:v>
                </c:pt>
                <c:pt idx="257">
                  <c:v>30.823</c:v>
                </c:pt>
                <c:pt idx="258">
                  <c:v>17.891</c:v>
                </c:pt>
                <c:pt idx="259">
                  <c:v>28.21</c:v>
                </c:pt>
                <c:pt idx="260">
                  <c:v>12.076</c:v>
                </c:pt>
                <c:pt idx="261">
                  <c:v>8.62</c:v>
                </c:pt>
                <c:pt idx="262">
                  <c:v>20.742</c:v>
                </c:pt>
                <c:pt idx="263">
                  <c:v>16.757</c:v>
                </c:pt>
                <c:pt idx="264">
                  <c:v>10.309</c:v>
                </c:pt>
                <c:pt idx="265">
                  <c:v>10.456</c:v>
                </c:pt>
                <c:pt idx="266">
                  <c:v>2.529</c:v>
                </c:pt>
                <c:pt idx="267">
                  <c:v>3.247</c:v>
                </c:pt>
                <c:pt idx="268">
                  <c:v>3.48</c:v>
                </c:pt>
                <c:pt idx="269">
                  <c:v>5.066</c:v>
                </c:pt>
                <c:pt idx="270">
                  <c:v>1.975</c:v>
                </c:pt>
                <c:pt idx="271">
                  <c:v>5.754</c:v>
                </c:pt>
                <c:pt idx="272">
                  <c:v>2.373</c:v>
                </c:pt>
                <c:pt idx="273">
                  <c:v>2.582</c:v>
                </c:pt>
                <c:pt idx="274">
                  <c:v>1.819</c:v>
                </c:pt>
                <c:pt idx="275">
                  <c:v>2.553</c:v>
                </c:pt>
                <c:pt idx="276">
                  <c:v>1.962</c:v>
                </c:pt>
                <c:pt idx="277">
                  <c:v>2.459</c:v>
                </c:pt>
                <c:pt idx="278">
                  <c:v>10.085</c:v>
                </c:pt>
                <c:pt idx="279">
                  <c:v>10.161</c:v>
                </c:pt>
                <c:pt idx="280">
                  <c:v>4.789</c:v>
                </c:pt>
                <c:pt idx="281">
                  <c:v>11.113</c:v>
                </c:pt>
                <c:pt idx="282">
                  <c:v>2.408</c:v>
                </c:pt>
                <c:pt idx="283">
                  <c:v>4.401</c:v>
                </c:pt>
                <c:pt idx="284">
                  <c:v>3.004</c:v>
                </c:pt>
                <c:pt idx="285">
                  <c:v>13.035</c:v>
                </c:pt>
                <c:pt idx="286">
                  <c:v>8.011</c:v>
                </c:pt>
                <c:pt idx="287">
                  <c:v>46.582</c:v>
                </c:pt>
                <c:pt idx="288">
                  <c:v>10.292</c:v>
                </c:pt>
                <c:pt idx="289">
                  <c:v>3.51</c:v>
                </c:pt>
                <c:pt idx="290">
                  <c:v>4.913</c:v>
                </c:pt>
                <c:pt idx="291">
                  <c:v>5.446</c:v>
                </c:pt>
                <c:pt idx="292">
                  <c:v>3.539</c:v>
                </c:pt>
                <c:pt idx="293">
                  <c:v>3.598</c:v>
                </c:pt>
                <c:pt idx="294">
                  <c:v>2.198</c:v>
                </c:pt>
                <c:pt idx="295">
                  <c:v>2.176</c:v>
                </c:pt>
                <c:pt idx="296">
                  <c:v>1.975</c:v>
                </c:pt>
                <c:pt idx="297">
                  <c:v>1.115</c:v>
                </c:pt>
                <c:pt idx="298">
                  <c:v>1.122</c:v>
                </c:pt>
                <c:pt idx="299">
                  <c:v>2.176</c:v>
                </c:pt>
                <c:pt idx="300">
                  <c:v>0.805</c:v>
                </c:pt>
                <c:pt idx="301">
                  <c:v>0.789</c:v>
                </c:pt>
                <c:pt idx="302">
                  <c:v>0.808</c:v>
                </c:pt>
                <c:pt idx="303">
                  <c:v>0.747</c:v>
                </c:pt>
                <c:pt idx="304">
                  <c:v>11.843</c:v>
                </c:pt>
                <c:pt idx="305">
                  <c:v>0.752</c:v>
                </c:pt>
                <c:pt idx="306">
                  <c:v>0.747</c:v>
                </c:pt>
                <c:pt idx="307">
                  <c:v>0.762</c:v>
                </c:pt>
                <c:pt idx="308">
                  <c:v>0.742</c:v>
                </c:pt>
                <c:pt idx="309">
                  <c:v>6.981</c:v>
                </c:pt>
                <c:pt idx="310">
                  <c:v>0.777</c:v>
                </c:pt>
                <c:pt idx="311">
                  <c:v>30.375</c:v>
                </c:pt>
                <c:pt idx="312">
                  <c:v>3.108</c:v>
                </c:pt>
                <c:pt idx="313">
                  <c:v>9.361</c:v>
                </c:pt>
                <c:pt idx="314">
                  <c:v>25.167</c:v>
                </c:pt>
                <c:pt idx="315">
                  <c:v>25.01</c:v>
                </c:pt>
                <c:pt idx="316">
                  <c:v>91.353</c:v>
                </c:pt>
                <c:pt idx="317">
                  <c:v>104.753</c:v>
                </c:pt>
                <c:pt idx="318">
                  <c:v>24.727</c:v>
                </c:pt>
                <c:pt idx="319">
                  <c:v>63.019</c:v>
                </c:pt>
                <c:pt idx="320">
                  <c:v>21.715</c:v>
                </c:pt>
                <c:pt idx="321">
                  <c:v>25.995</c:v>
                </c:pt>
                <c:pt idx="322">
                  <c:v>55.401</c:v>
                </c:pt>
                <c:pt idx="323">
                  <c:v>19.684</c:v>
                </c:pt>
                <c:pt idx="324">
                  <c:v>258.233</c:v>
                </c:pt>
                <c:pt idx="325">
                  <c:v>207.399</c:v>
                </c:pt>
                <c:pt idx="326">
                  <c:v>24.311</c:v>
                </c:pt>
                <c:pt idx="327">
                  <c:v>3.244</c:v>
                </c:pt>
                <c:pt idx="328">
                  <c:v>3.107</c:v>
                </c:pt>
                <c:pt idx="329">
                  <c:v>3.174</c:v>
                </c:pt>
                <c:pt idx="330">
                  <c:v>3.315</c:v>
                </c:pt>
                <c:pt idx="331">
                  <c:v>2.81</c:v>
                </c:pt>
                <c:pt idx="332">
                  <c:v>12.464</c:v>
                </c:pt>
                <c:pt idx="333">
                  <c:v>1.207</c:v>
                </c:pt>
                <c:pt idx="334">
                  <c:v>1.317</c:v>
                </c:pt>
                <c:pt idx="335">
                  <c:v>3.679</c:v>
                </c:pt>
                <c:pt idx="336">
                  <c:v>21.448</c:v>
                </c:pt>
                <c:pt idx="337">
                  <c:v>23.013</c:v>
                </c:pt>
                <c:pt idx="338">
                  <c:v>5.211</c:v>
                </c:pt>
                <c:pt idx="339">
                  <c:v>3.104</c:v>
                </c:pt>
                <c:pt idx="340">
                  <c:v>4.577</c:v>
                </c:pt>
                <c:pt idx="341">
                  <c:v>10.913</c:v>
                </c:pt>
                <c:pt idx="342">
                  <c:v>41.778</c:v>
                </c:pt>
                <c:pt idx="343">
                  <c:v>8.266</c:v>
                </c:pt>
                <c:pt idx="344">
                  <c:v>11.135</c:v>
                </c:pt>
                <c:pt idx="345">
                  <c:v>4.042</c:v>
                </c:pt>
                <c:pt idx="346">
                  <c:v>22.973</c:v>
                </c:pt>
                <c:pt idx="347">
                  <c:v>132.448</c:v>
                </c:pt>
                <c:pt idx="348">
                  <c:v>301.49</c:v>
                </c:pt>
                <c:pt idx="349">
                  <c:v>25.564</c:v>
                </c:pt>
                <c:pt idx="350">
                  <c:v>12.22</c:v>
                </c:pt>
                <c:pt idx="351">
                  <c:v>47.425</c:v>
                </c:pt>
                <c:pt idx="352">
                  <c:v>44.037</c:v>
                </c:pt>
                <c:pt idx="353">
                  <c:v>48.068</c:v>
                </c:pt>
                <c:pt idx="354">
                  <c:v>112.897</c:v>
                </c:pt>
                <c:pt idx="355">
                  <c:v>65.642</c:v>
                </c:pt>
                <c:pt idx="356">
                  <c:v>127.21</c:v>
                </c:pt>
                <c:pt idx="357">
                  <c:v>168.239</c:v>
                </c:pt>
                <c:pt idx="358">
                  <c:v>32.646</c:v>
                </c:pt>
                <c:pt idx="359">
                  <c:v>44.037</c:v>
                </c:pt>
                <c:pt idx="360">
                  <c:v>22.822</c:v>
                </c:pt>
                <c:pt idx="361">
                  <c:v>22.973</c:v>
                </c:pt>
                <c:pt idx="362">
                  <c:v>12.34</c:v>
                </c:pt>
                <c:pt idx="363">
                  <c:v>11.792</c:v>
                </c:pt>
                <c:pt idx="364">
                  <c:v>9.006</c:v>
                </c:pt>
                <c:pt idx="365">
                  <c:v>9.265</c:v>
                </c:pt>
                <c:pt idx="366">
                  <c:v>5.814</c:v>
                </c:pt>
                <c:pt idx="367">
                  <c:v>4.827</c:v>
                </c:pt>
                <c:pt idx="368">
                  <c:v>12.969</c:v>
                </c:pt>
                <c:pt idx="369">
                  <c:v>11.691</c:v>
                </c:pt>
                <c:pt idx="370">
                  <c:v>11.553</c:v>
                </c:pt>
                <c:pt idx="371">
                  <c:v>13.237</c:v>
                </c:pt>
                <c:pt idx="372">
                  <c:v>12.595</c:v>
                </c:pt>
                <c:pt idx="373">
                  <c:v>12.459</c:v>
                </c:pt>
                <c:pt idx="374">
                  <c:v>22.359</c:v>
                </c:pt>
                <c:pt idx="375">
                  <c:v>37.681</c:v>
                </c:pt>
                <c:pt idx="376">
                  <c:v>22.655</c:v>
                </c:pt>
                <c:pt idx="377">
                  <c:v>11.483</c:v>
                </c:pt>
                <c:pt idx="378">
                  <c:v>12.077</c:v>
                </c:pt>
                <c:pt idx="379">
                  <c:v>25.825</c:v>
                </c:pt>
                <c:pt idx="380">
                  <c:v>19.006</c:v>
                </c:pt>
                <c:pt idx="381">
                  <c:v>17.613</c:v>
                </c:pt>
                <c:pt idx="382">
                  <c:v>316.427</c:v>
                </c:pt>
                <c:pt idx="383">
                  <c:v>140.35</c:v>
                </c:pt>
                <c:pt idx="384">
                  <c:v>33.131</c:v>
                </c:pt>
                <c:pt idx="385">
                  <c:v>68.82</c:v>
                </c:pt>
                <c:pt idx="386">
                  <c:v>67.156</c:v>
                </c:pt>
                <c:pt idx="387">
                  <c:v>327.488</c:v>
                </c:pt>
                <c:pt idx="388">
                  <c:v>71.438</c:v>
                </c:pt>
                <c:pt idx="389">
                  <c:v>24.64</c:v>
                </c:pt>
                <c:pt idx="390">
                  <c:v>24.017</c:v>
                </c:pt>
                <c:pt idx="391">
                  <c:v>23.555</c:v>
                </c:pt>
                <c:pt idx="392">
                  <c:v>21.089</c:v>
                </c:pt>
                <c:pt idx="393">
                  <c:v>5.439</c:v>
                </c:pt>
                <c:pt idx="394">
                  <c:v>3.898</c:v>
                </c:pt>
                <c:pt idx="395">
                  <c:v>4.628</c:v>
                </c:pt>
                <c:pt idx="396">
                  <c:v>5.422</c:v>
                </c:pt>
                <c:pt idx="397">
                  <c:v>4.677</c:v>
                </c:pt>
                <c:pt idx="398">
                  <c:v>4.127</c:v>
                </c:pt>
                <c:pt idx="399">
                  <c:v>4.793</c:v>
                </c:pt>
                <c:pt idx="400">
                  <c:v>3.857</c:v>
                </c:pt>
                <c:pt idx="401">
                  <c:v>5.318</c:v>
                </c:pt>
                <c:pt idx="402">
                  <c:v>12.518</c:v>
                </c:pt>
                <c:pt idx="403">
                  <c:v>11.687</c:v>
                </c:pt>
                <c:pt idx="404">
                  <c:v>25.024</c:v>
                </c:pt>
                <c:pt idx="405">
                  <c:v>10.423</c:v>
                </c:pt>
                <c:pt idx="406">
                  <c:v>11.829</c:v>
                </c:pt>
                <c:pt idx="407">
                  <c:v>8.595</c:v>
                </c:pt>
                <c:pt idx="408">
                  <c:v>5.731</c:v>
                </c:pt>
                <c:pt idx="409">
                  <c:v>2.562</c:v>
                </c:pt>
                <c:pt idx="410">
                  <c:v>1.891</c:v>
                </c:pt>
                <c:pt idx="411">
                  <c:v>5.665</c:v>
                </c:pt>
                <c:pt idx="412">
                  <c:v>53.955</c:v>
                </c:pt>
                <c:pt idx="413">
                  <c:v>12.381</c:v>
                </c:pt>
                <c:pt idx="414">
                  <c:v>91.13</c:v>
                </c:pt>
                <c:pt idx="415">
                  <c:v>86.347</c:v>
                </c:pt>
                <c:pt idx="416">
                  <c:v>11.906</c:v>
                </c:pt>
                <c:pt idx="417">
                  <c:v>8.004</c:v>
                </c:pt>
                <c:pt idx="418">
                  <c:v>6.952</c:v>
                </c:pt>
                <c:pt idx="419">
                  <c:v>6.641</c:v>
                </c:pt>
                <c:pt idx="420">
                  <c:v>4.615</c:v>
                </c:pt>
                <c:pt idx="421">
                  <c:v>4.537</c:v>
                </c:pt>
                <c:pt idx="422">
                  <c:v>4.288</c:v>
                </c:pt>
                <c:pt idx="423">
                  <c:v>3.695</c:v>
                </c:pt>
                <c:pt idx="424">
                  <c:v>7.495</c:v>
                </c:pt>
                <c:pt idx="425">
                  <c:v>8.612</c:v>
                </c:pt>
                <c:pt idx="426">
                  <c:v>7.642</c:v>
                </c:pt>
                <c:pt idx="427">
                  <c:v>6.956</c:v>
                </c:pt>
                <c:pt idx="428">
                  <c:v>22.705</c:v>
                </c:pt>
                <c:pt idx="429">
                  <c:v>7.233</c:v>
                </c:pt>
                <c:pt idx="430">
                  <c:v>1.474</c:v>
                </c:pt>
                <c:pt idx="431">
                  <c:v>4.22</c:v>
                </c:pt>
                <c:pt idx="432">
                  <c:v>3.485</c:v>
                </c:pt>
                <c:pt idx="433">
                  <c:v>7.488</c:v>
                </c:pt>
                <c:pt idx="434">
                  <c:v>2.494</c:v>
                </c:pt>
                <c:pt idx="435">
                  <c:v>0.819</c:v>
                </c:pt>
                <c:pt idx="436">
                  <c:v>168.148</c:v>
                </c:pt>
                <c:pt idx="437">
                  <c:v>91.99</c:v>
                </c:pt>
                <c:pt idx="438">
                  <c:v>23.249</c:v>
                </c:pt>
                <c:pt idx="439">
                  <c:v>10.879</c:v>
                </c:pt>
                <c:pt idx="440">
                  <c:v>76.7</c:v>
                </c:pt>
                <c:pt idx="441">
                  <c:v>3.862</c:v>
                </c:pt>
                <c:pt idx="442">
                  <c:v>6.232</c:v>
                </c:pt>
                <c:pt idx="443">
                  <c:v>12.791</c:v>
                </c:pt>
                <c:pt idx="444">
                  <c:v>10.823</c:v>
                </c:pt>
                <c:pt idx="445">
                  <c:v>8.523</c:v>
                </c:pt>
                <c:pt idx="446">
                  <c:v>6.298</c:v>
                </c:pt>
                <c:pt idx="447">
                  <c:v>5.533</c:v>
                </c:pt>
                <c:pt idx="448">
                  <c:v>1.73</c:v>
                </c:pt>
                <c:pt idx="449">
                  <c:v>1.544</c:v>
                </c:pt>
                <c:pt idx="450">
                  <c:v>15.008</c:v>
                </c:pt>
                <c:pt idx="451">
                  <c:v>6.395</c:v>
                </c:pt>
                <c:pt idx="452">
                  <c:v>1.348</c:v>
                </c:pt>
                <c:pt idx="453">
                  <c:v>1.027</c:v>
                </c:pt>
                <c:pt idx="454">
                  <c:v>1.465</c:v>
                </c:pt>
                <c:pt idx="455">
                  <c:v>2.23</c:v>
                </c:pt>
                <c:pt idx="456">
                  <c:v>3.674</c:v>
                </c:pt>
                <c:pt idx="457">
                  <c:v>1.742</c:v>
                </c:pt>
                <c:pt idx="458">
                  <c:v>2.957</c:v>
                </c:pt>
                <c:pt idx="459">
                  <c:v>6.18</c:v>
                </c:pt>
                <c:pt idx="460">
                  <c:v>4.73</c:v>
                </c:pt>
                <c:pt idx="461">
                  <c:v>4.24</c:v>
                </c:pt>
                <c:pt idx="462">
                  <c:v>6.684</c:v>
                </c:pt>
                <c:pt idx="463">
                  <c:v>4.444</c:v>
                </c:pt>
                <c:pt idx="464">
                  <c:v>22.346</c:v>
                </c:pt>
                <c:pt idx="465">
                  <c:v>54.581</c:v>
                </c:pt>
                <c:pt idx="466">
                  <c:v>22.359</c:v>
                </c:pt>
                <c:pt idx="467">
                  <c:v>8.987</c:v>
                </c:pt>
                <c:pt idx="468">
                  <c:v>50.662</c:v>
                </c:pt>
                <c:pt idx="469">
                  <c:v>30.052</c:v>
                </c:pt>
                <c:pt idx="470">
                  <c:v>18.574</c:v>
                </c:pt>
                <c:pt idx="471">
                  <c:v>7.945</c:v>
                </c:pt>
                <c:pt idx="472">
                  <c:v>5.124</c:v>
                </c:pt>
                <c:pt idx="473">
                  <c:v>3.901</c:v>
                </c:pt>
                <c:pt idx="474">
                  <c:v>5.158</c:v>
                </c:pt>
                <c:pt idx="475">
                  <c:v>6.618</c:v>
                </c:pt>
                <c:pt idx="476">
                  <c:v>6.688</c:v>
                </c:pt>
                <c:pt idx="477">
                  <c:v>4.88</c:v>
                </c:pt>
                <c:pt idx="478">
                  <c:v>5.694</c:v>
                </c:pt>
                <c:pt idx="479">
                  <c:v>5.975</c:v>
                </c:pt>
                <c:pt idx="480">
                  <c:v>1.549</c:v>
                </c:pt>
              </c:numCache>
            </c:numRef>
          </c:xVal>
          <c:yVal>
            <c:numRef>
              <c:f>DATA!$G$9:$G$489</c:f>
              <c:numCache>
                <c:ptCount val="481"/>
                <c:pt idx="0">
                  <c:v>183.965036887872</c:v>
                </c:pt>
                <c:pt idx="1">
                  <c:v>795.7370727648</c:v>
                </c:pt>
                <c:pt idx="2">
                  <c:v>2393.920401337728</c:v>
                </c:pt>
                <c:pt idx="3">
                  <c:v>213.12025266182403</c:v>
                </c:pt>
                <c:pt idx="4">
                  <c:v>1033.1997769728</c:v>
                </c:pt>
                <c:pt idx="5">
                  <c:v>1084.4943297408001</c:v>
                </c:pt>
                <c:pt idx="6">
                  <c:v>67.60580544</c:v>
                </c:pt>
                <c:pt idx="7">
                  <c:v>591.6746518272</c:v>
                </c:pt>
                <c:pt idx="8">
                  <c:v>250.20940734720003</c:v>
                </c:pt>
                <c:pt idx="9">
                  <c:v>789.5038097088002</c:v>
                </c:pt>
                <c:pt idx="10">
                  <c:v>297.0839663136</c:v>
                </c:pt>
                <c:pt idx="11">
                  <c:v>1496.1247918848</c:v>
                </c:pt>
                <c:pt idx="12">
                  <c:v>2052.2670423552004</c:v>
                </c:pt>
                <c:pt idx="13">
                  <c:v>1582.140777984</c:v>
                </c:pt>
                <c:pt idx="14">
                  <c:v>371.6450809344</c:v>
                </c:pt>
                <c:pt idx="15">
                  <c:v>213.17936368320005</c:v>
                </c:pt>
                <c:pt idx="16">
                  <c:v>529.4060038656</c:v>
                </c:pt>
                <c:pt idx="17">
                  <c:v>862.1490075552001</c:v>
                </c:pt>
                <c:pt idx="18">
                  <c:v>323.7657787584</c:v>
                </c:pt>
                <c:pt idx="19">
                  <c:v>225.85616225279998</c:v>
                </c:pt>
                <c:pt idx="20">
                  <c:v>383.379118848</c:v>
                </c:pt>
                <c:pt idx="21">
                  <c:v>161.898699024</c:v>
                </c:pt>
                <c:pt idx="22">
                  <c:v>241.68353227199998</c:v>
                </c:pt>
                <c:pt idx="23">
                  <c:v>194.35881294720005</c:v>
                </c:pt>
                <c:pt idx="24">
                  <c:v>403.21505646720004</c:v>
                </c:pt>
                <c:pt idx="25">
                  <c:v>28.0303376256</c:v>
                </c:pt>
                <c:pt idx="26">
                  <c:v>69.066568512</c:v>
                </c:pt>
                <c:pt idx="27">
                  <c:v>229.69631635200005</c:v>
                </c:pt>
                <c:pt idx="28">
                  <c:v>91.36245830400001</c:v>
                </c:pt>
                <c:pt idx="29">
                  <c:v>68.5906313472</c:v>
                </c:pt>
                <c:pt idx="30">
                  <c:v>42.6196367712</c:v>
                </c:pt>
                <c:pt idx="31">
                  <c:v>118.98093746880001</c:v>
                </c:pt>
                <c:pt idx="32">
                  <c:v>71.06409792</c:v>
                </c:pt>
                <c:pt idx="33">
                  <c:v>424.0768384512</c:v>
                </c:pt>
                <c:pt idx="34">
                  <c:v>270.538344288</c:v>
                </c:pt>
                <c:pt idx="35">
                  <c:v>306.81713687039996</c:v>
                </c:pt>
                <c:pt idx="36">
                  <c:v>28.604171779200005</c:v>
                </c:pt>
                <c:pt idx="37">
                  <c:v>836.3223358560002</c:v>
                </c:pt>
                <c:pt idx="38">
                  <c:v>296.37371851200004</c:v>
                </c:pt>
                <c:pt idx="39">
                  <c:v>614.6484246144001</c:v>
                </c:pt>
                <c:pt idx="40">
                  <c:v>2312.8207392384</c:v>
                </c:pt>
                <c:pt idx="41">
                  <c:v>336.7124568576</c:v>
                </c:pt>
                <c:pt idx="42">
                  <c:v>120.15473112000001</c:v>
                </c:pt>
                <c:pt idx="43">
                  <c:v>409.30031301120005</c:v>
                </c:pt>
                <c:pt idx="44">
                  <c:v>822.4268924160001</c:v>
                </c:pt>
                <c:pt idx="45">
                  <c:v>293.14641124800005</c:v>
                </c:pt>
                <c:pt idx="46">
                  <c:v>862.4610802080001</c:v>
                </c:pt>
                <c:pt idx="47">
                  <c:v>495.5952249504001</c:v>
                </c:pt>
                <c:pt idx="48">
                  <c:v>736.77167136</c:v>
                </c:pt>
                <c:pt idx="49">
                  <c:v>14042.142153043198</c:v>
                </c:pt>
                <c:pt idx="50">
                  <c:v>2800.8757664064</c:v>
                </c:pt>
                <c:pt idx="51">
                  <c:v>583.9733023488</c:v>
                </c:pt>
                <c:pt idx="52">
                  <c:v>1784.8026759810239</c:v>
                </c:pt>
                <c:pt idx="53">
                  <c:v>228.36131739216003</c:v>
                </c:pt>
                <c:pt idx="54">
                  <c:v>116.09786568153599</c:v>
                </c:pt>
                <c:pt idx="55">
                  <c:v>62.359045544448</c:v>
                </c:pt>
                <c:pt idx="56">
                  <c:v>69.35174076096</c:v>
                </c:pt>
                <c:pt idx="57">
                  <c:v>68.82986798524801</c:v>
                </c:pt>
                <c:pt idx="58">
                  <c:v>74.8453850352</c:v>
                </c:pt>
                <c:pt idx="59">
                  <c:v>9.516456821375998</c:v>
                </c:pt>
                <c:pt idx="60">
                  <c:v>16.16750064864</c:v>
                </c:pt>
                <c:pt idx="61">
                  <c:v>328.7029909176</c:v>
                </c:pt>
                <c:pt idx="62">
                  <c:v>128.61328537411202</c:v>
                </c:pt>
                <c:pt idx="63">
                  <c:v>203.58951516633596</c:v>
                </c:pt>
                <c:pt idx="64">
                  <c:v>346.709304942336</c:v>
                </c:pt>
                <c:pt idx="65">
                  <c:v>286.40861851968</c:v>
                </c:pt>
                <c:pt idx="66">
                  <c:v>343.88294335488</c:v>
                </c:pt>
                <c:pt idx="67">
                  <c:v>271.196414409312</c:v>
                </c:pt>
                <c:pt idx="68">
                  <c:v>121.86298291795201</c:v>
                </c:pt>
                <c:pt idx="69">
                  <c:v>386.29494242265605</c:v>
                </c:pt>
                <c:pt idx="70">
                  <c:v>426.19758582441597</c:v>
                </c:pt>
                <c:pt idx="71">
                  <c:v>124.764926035392</c:v>
                </c:pt>
                <c:pt idx="72">
                  <c:v>2211.4943427038397</c:v>
                </c:pt>
                <c:pt idx="73">
                  <c:v>2334.1349071728</c:v>
                </c:pt>
                <c:pt idx="74">
                  <c:v>530.4913407043201</c:v>
                </c:pt>
                <c:pt idx="75">
                  <c:v>31365.585308538437</c:v>
                </c:pt>
                <c:pt idx="76">
                  <c:v>6489.546164188416</c:v>
                </c:pt>
                <c:pt idx="77">
                  <c:v>620.179183394496</c:v>
                </c:pt>
                <c:pt idx="78">
                  <c:v>378.1520343216</c:v>
                </c:pt>
                <c:pt idx="79">
                  <c:v>1072.4319646620481</c:v>
                </c:pt>
                <c:pt idx="80">
                  <c:v>366.1944933081601</c:v>
                </c:pt>
                <c:pt idx="81">
                  <c:v>229.39229765375998</c:v>
                </c:pt>
                <c:pt idx="82">
                  <c:v>312.370275967488</c:v>
                </c:pt>
                <c:pt idx="83">
                  <c:v>158.11392734179205</c:v>
                </c:pt>
                <c:pt idx="84">
                  <c:v>169.828382509632</c:v>
                </c:pt>
                <c:pt idx="85">
                  <c:v>86.40432299289601</c:v>
                </c:pt>
                <c:pt idx="86">
                  <c:v>56.773783028736</c:v>
                </c:pt>
                <c:pt idx="87">
                  <c:v>53.99314272</c:v>
                </c:pt>
                <c:pt idx="88">
                  <c:v>43.022253358656</c:v>
                </c:pt>
                <c:pt idx="89">
                  <c:v>25.171492389119997</c:v>
                </c:pt>
                <c:pt idx="90">
                  <c:v>9.787326396480001</c:v>
                </c:pt>
                <c:pt idx="91">
                  <c:v>8.20740167424</c:v>
                </c:pt>
                <c:pt idx="92">
                  <c:v>15.474287132928001</c:v>
                </c:pt>
                <c:pt idx="93">
                  <c:v>28.133035862400003</c:v>
                </c:pt>
                <c:pt idx="94">
                  <c:v>13.367658978432003</c:v>
                </c:pt>
                <c:pt idx="95">
                  <c:v>35.2937488176</c:v>
                </c:pt>
                <c:pt idx="96">
                  <c:v>88.95554319571201</c:v>
                </c:pt>
                <c:pt idx="97">
                  <c:v>137.19894548889602</c:v>
                </c:pt>
                <c:pt idx="98">
                  <c:v>81.3824413056</c:v>
                </c:pt>
                <c:pt idx="99">
                  <c:v>6.133220145792</c:v>
                </c:pt>
                <c:pt idx="100">
                  <c:v>108.32315700556799</c:v>
                </c:pt>
                <c:pt idx="101">
                  <c:v>63.245471635583996</c:v>
                </c:pt>
                <c:pt idx="102">
                  <c:v>144.636311119104</c:v>
                </c:pt>
                <c:pt idx="103">
                  <c:v>48.204024463871995</c:v>
                </c:pt>
                <c:pt idx="104">
                  <c:v>105.79061654582401</c:v>
                </c:pt>
                <c:pt idx="105">
                  <c:v>169.64380272614397</c:v>
                </c:pt>
                <c:pt idx="106">
                  <c:v>247.23147149568</c:v>
                </c:pt>
                <c:pt idx="107">
                  <c:v>203.20802508153602</c:v>
                </c:pt>
                <c:pt idx="108">
                  <c:v>74.664493232256</c:v>
                </c:pt>
                <c:pt idx="109">
                  <c:v>65.563132490784</c:v>
                </c:pt>
                <c:pt idx="110">
                  <c:v>1613.7616902364798</c:v>
                </c:pt>
                <c:pt idx="111">
                  <c:v>14641.979969901313</c:v>
                </c:pt>
                <c:pt idx="112">
                  <c:v>4324.9772978496</c:v>
                </c:pt>
                <c:pt idx="113">
                  <c:v>543.566013734304</c:v>
                </c:pt>
                <c:pt idx="114">
                  <c:v>3130.9834744252803</c:v>
                </c:pt>
                <c:pt idx="115">
                  <c:v>3813.085054291968</c:v>
                </c:pt>
                <c:pt idx="116">
                  <c:v>1449.8736021146879</c:v>
                </c:pt>
                <c:pt idx="117">
                  <c:v>2611.5030251553603</c:v>
                </c:pt>
                <c:pt idx="118">
                  <c:v>908.7972458610241</c:v>
                </c:pt>
                <c:pt idx="119">
                  <c:v>972.9153971784</c:v>
                </c:pt>
                <c:pt idx="120">
                  <c:v>495.60590370816</c:v>
                </c:pt>
                <c:pt idx="121">
                  <c:v>491.48250335280005</c:v>
                </c:pt>
                <c:pt idx="122">
                  <c:v>104.19560554060801</c:v>
                </c:pt>
                <c:pt idx="123">
                  <c:v>92.71204504588799</c:v>
                </c:pt>
                <c:pt idx="124">
                  <c:v>85.553830478592</c:v>
                </c:pt>
                <c:pt idx="125">
                  <c:v>48.38135002992001</c:v>
                </c:pt>
                <c:pt idx="126">
                  <c:v>63.945042838271995</c:v>
                </c:pt>
                <c:pt idx="127">
                  <c:v>46.51734363839999</c:v>
                </c:pt>
                <c:pt idx="128">
                  <c:v>100.84617545932801</c:v>
                </c:pt>
                <c:pt idx="129">
                  <c:v>97.84916609241601</c:v>
                </c:pt>
                <c:pt idx="130">
                  <c:v>103.75696527984</c:v>
                </c:pt>
                <c:pt idx="131">
                  <c:v>67.46488257657602</c:v>
                </c:pt>
                <c:pt idx="132">
                  <c:v>98.136196204032</c:v>
                </c:pt>
                <c:pt idx="133">
                  <c:v>100.76944776192</c:v>
                </c:pt>
                <c:pt idx="134">
                  <c:v>384.56427194150405</c:v>
                </c:pt>
                <c:pt idx="135">
                  <c:v>453.34346260176005</c:v>
                </c:pt>
                <c:pt idx="136">
                  <c:v>1189.7762323956479</c:v>
                </c:pt>
                <c:pt idx="137">
                  <c:v>276.06872478528004</c:v>
                </c:pt>
                <c:pt idx="138">
                  <c:v>787.86399952512</c:v>
                </c:pt>
                <c:pt idx="139">
                  <c:v>296.3559951360001</c:v>
                </c:pt>
                <c:pt idx="140">
                  <c:v>1056.188751964416</c:v>
                </c:pt>
                <c:pt idx="141">
                  <c:v>2017.45246123008</c:v>
                </c:pt>
                <c:pt idx="142">
                  <c:v>1628.1969276672003</c:v>
                </c:pt>
                <c:pt idx="143">
                  <c:v>517.4449127415361</c:v>
                </c:pt>
                <c:pt idx="144">
                  <c:v>2305.5163211266563</c:v>
                </c:pt>
                <c:pt idx="145">
                  <c:v>1596.8008533294721</c:v>
                </c:pt>
                <c:pt idx="146">
                  <c:v>25160.599111263844</c:v>
                </c:pt>
                <c:pt idx="147">
                  <c:v>13419.132571657154</c:v>
                </c:pt>
                <c:pt idx="148">
                  <c:v>3687.8682700483205</c:v>
                </c:pt>
                <c:pt idx="149">
                  <c:v>12750.989327863203</c:v>
                </c:pt>
                <c:pt idx="150">
                  <c:v>55551.523811432555</c:v>
                </c:pt>
                <c:pt idx="151">
                  <c:v>106906.15352241792</c:v>
                </c:pt>
                <c:pt idx="152">
                  <c:v>6594.220710665281</c:v>
                </c:pt>
                <c:pt idx="153">
                  <c:v>2988.5748234088323</c:v>
                </c:pt>
                <c:pt idx="154">
                  <c:v>918.1945519309439</c:v>
                </c:pt>
                <c:pt idx="155">
                  <c:v>1172.8103656896003</c:v>
                </c:pt>
                <c:pt idx="156">
                  <c:v>398.153736744192</c:v>
                </c:pt>
                <c:pt idx="157">
                  <c:v>123.03885116102398</c:v>
                </c:pt>
                <c:pt idx="158">
                  <c:v>220.20027934608004</c:v>
                </c:pt>
                <c:pt idx="159">
                  <c:v>133.68625150809603</c:v>
                </c:pt>
                <c:pt idx="160">
                  <c:v>79.80960540672001</c:v>
                </c:pt>
                <c:pt idx="161">
                  <c:v>65.61944679110401</c:v>
                </c:pt>
                <c:pt idx="162">
                  <c:v>116.57555050694401</c:v>
                </c:pt>
                <c:pt idx="163">
                  <c:v>66.310002245376</c:v>
                </c:pt>
                <c:pt idx="164">
                  <c:v>264.66092175456004</c:v>
                </c:pt>
                <c:pt idx="165">
                  <c:v>58.870882498751996</c:v>
                </c:pt>
                <c:pt idx="166">
                  <c:v>289.170341344512</c:v>
                </c:pt>
                <c:pt idx="167">
                  <c:v>88.11757015833601</c:v>
                </c:pt>
                <c:pt idx="168">
                  <c:v>199.013959872</c:v>
                </c:pt>
                <c:pt idx="169">
                  <c:v>122.45744771711999</c:v>
                </c:pt>
                <c:pt idx="170">
                  <c:v>79.21222371100801</c:v>
                </c:pt>
                <c:pt idx="171">
                  <c:v>56.98421312313601</c:v>
                </c:pt>
                <c:pt idx="172">
                  <c:v>93.45280493088</c:v>
                </c:pt>
                <c:pt idx="173">
                  <c:v>79.191786524256</c:v>
                </c:pt>
                <c:pt idx="174">
                  <c:v>260.34094189008005</c:v>
                </c:pt>
                <c:pt idx="175">
                  <c:v>124.58605980095997</c:v>
                </c:pt>
                <c:pt idx="176">
                  <c:v>145.48047728860803</c:v>
                </c:pt>
                <c:pt idx="177">
                  <c:v>302.64540900768003</c:v>
                </c:pt>
                <c:pt idx="178">
                  <c:v>69.505537421088</c:v>
                </c:pt>
                <c:pt idx="179">
                  <c:v>56.427028579584</c:v>
                </c:pt>
                <c:pt idx="180">
                  <c:v>138.24455684140798</c:v>
                </c:pt>
                <c:pt idx="181">
                  <c:v>268.66201374864</c:v>
                </c:pt>
                <c:pt idx="182">
                  <c:v>39.17816202672</c:v>
                </c:pt>
                <c:pt idx="183">
                  <c:v>73.35332199936</c:v>
                </c:pt>
                <c:pt idx="184">
                  <c:v>876.6968435596801</c:v>
                </c:pt>
                <c:pt idx="185">
                  <c:v>4693.139941148641</c:v>
                </c:pt>
                <c:pt idx="186">
                  <c:v>15186.382781145405</c:v>
                </c:pt>
                <c:pt idx="187">
                  <c:v>11906.546675606496</c:v>
                </c:pt>
                <c:pt idx="188">
                  <c:v>621.10270643904</c:v>
                </c:pt>
                <c:pt idx="189">
                  <c:v>84.73836390220801</c:v>
                </c:pt>
                <c:pt idx="190">
                  <c:v>29.512901673503997</c:v>
                </c:pt>
                <c:pt idx="191">
                  <c:v>470.588497714944</c:v>
                </c:pt>
                <c:pt idx="192">
                  <c:v>4039.271147210976</c:v>
                </c:pt>
                <c:pt idx="193">
                  <c:v>111.91140333504002</c:v>
                </c:pt>
                <c:pt idx="194">
                  <c:v>610.467660288</c:v>
                </c:pt>
                <c:pt idx="195">
                  <c:v>53.19122252284801</c:v>
                </c:pt>
                <c:pt idx="196">
                  <c:v>22.533458000255997</c:v>
                </c:pt>
                <c:pt idx="197">
                  <c:v>11.266670697119999</c:v>
                </c:pt>
                <c:pt idx="198">
                  <c:v>14.124790362815999</c:v>
                </c:pt>
                <c:pt idx="199">
                  <c:v>5.494403039328001</c:v>
                </c:pt>
                <c:pt idx="200">
                  <c:v>141.341389506432</c:v>
                </c:pt>
                <c:pt idx="201">
                  <c:v>10.589714505216001</c:v>
                </c:pt>
                <c:pt idx="202">
                  <c:v>13.193827142400004</c:v>
                </c:pt>
                <c:pt idx="203">
                  <c:v>20.931429119040004</c:v>
                </c:pt>
                <c:pt idx="204">
                  <c:v>5.24498462208</c:v>
                </c:pt>
                <c:pt idx="205">
                  <c:v>26.500617761184</c:v>
                </c:pt>
                <c:pt idx="206">
                  <c:v>9.485161883712</c:v>
                </c:pt>
                <c:pt idx="207">
                  <c:v>63.431265794687995</c:v>
                </c:pt>
                <c:pt idx="208">
                  <c:v>10.071546103872002</c:v>
                </c:pt>
                <c:pt idx="209">
                  <c:v>6.7243712440320005</c:v>
                </c:pt>
                <c:pt idx="210">
                  <c:v>41.750380227456006</c:v>
                </c:pt>
                <c:pt idx="211">
                  <c:v>7.607527527456001</c:v>
                </c:pt>
                <c:pt idx="212">
                  <c:v>3.5301624151680002</c:v>
                </c:pt>
                <c:pt idx="213">
                  <c:v>23.154459657408</c:v>
                </c:pt>
                <c:pt idx="214">
                  <c:v>23.759091877248</c:v>
                </c:pt>
                <c:pt idx="215">
                  <c:v>58.10656580352001</c:v>
                </c:pt>
                <c:pt idx="216">
                  <c:v>145.521064213056</c:v>
                </c:pt>
                <c:pt idx="217">
                  <c:v>10317.666441659905</c:v>
                </c:pt>
                <c:pt idx="218">
                  <c:v>9930.695003930594</c:v>
                </c:pt>
                <c:pt idx="219">
                  <c:v>1115.704056179808</c:v>
                </c:pt>
                <c:pt idx="220">
                  <c:v>108.18619602278403</c:v>
                </c:pt>
                <c:pt idx="221">
                  <c:v>2163.480523768224</c:v>
                </c:pt>
                <c:pt idx="222">
                  <c:v>14195.7797802912</c:v>
                </c:pt>
                <c:pt idx="223">
                  <c:v>4203.425823624</c:v>
                </c:pt>
                <c:pt idx="224">
                  <c:v>152.69116361990405</c:v>
                </c:pt>
                <c:pt idx="225">
                  <c:v>388.15864053292796</c:v>
                </c:pt>
                <c:pt idx="226">
                  <c:v>59.48289445017601</c:v>
                </c:pt>
                <c:pt idx="227">
                  <c:v>543.9514917959999</c:v>
                </c:pt>
                <c:pt idx="228">
                  <c:v>140.22359330284806</c:v>
                </c:pt>
                <c:pt idx="229">
                  <c:v>48.896866706688</c:v>
                </c:pt>
                <c:pt idx="230">
                  <c:v>75.66833084140801</c:v>
                </c:pt>
                <c:pt idx="231">
                  <c:v>11.421347875776002</c:v>
                </c:pt>
                <c:pt idx="232">
                  <c:v>36.37510191705601</c:v>
                </c:pt>
                <c:pt idx="233">
                  <c:v>18.020170414080003</c:v>
                </c:pt>
                <c:pt idx="234">
                  <c:v>9.299082717504001</c:v>
                </c:pt>
                <c:pt idx="235">
                  <c:v>9.4090987728</c:v>
                </c:pt>
                <c:pt idx="236">
                  <c:v>13.453712907263998</c:v>
                </c:pt>
                <c:pt idx="237">
                  <c:v>1.084492328256</c:v>
                </c:pt>
                <c:pt idx="238">
                  <c:v>0.9560726933760001</c:v>
                </c:pt>
                <c:pt idx="239">
                  <c:v>0.11681462591999998</c:v>
                </c:pt>
                <c:pt idx="240">
                  <c:v>0.675167825376</c:v>
                </c:pt>
                <c:pt idx="241">
                  <c:v>7.414291237248</c:v>
                </c:pt>
                <c:pt idx="242">
                  <c:v>5.41585897291747</c:v>
                </c:pt>
                <c:pt idx="243">
                  <c:v>26.632295518589494</c:v>
                </c:pt>
                <c:pt idx="244">
                  <c:v>6.760429562824431</c:v>
                </c:pt>
                <c:pt idx="245">
                  <c:v>33.65718266163903</c:v>
                </c:pt>
                <c:pt idx="246">
                  <c:v>18.627855780944245</c:v>
                </c:pt>
                <c:pt idx="247">
                  <c:v>12.580971740844008</c:v>
                </c:pt>
                <c:pt idx="248">
                  <c:v>138.04641077616307</c:v>
                </c:pt>
                <c:pt idx="249">
                  <c:v>40.24056356415574</c:v>
                </c:pt>
                <c:pt idx="250">
                  <c:v>26.147705160548757</c:v>
                </c:pt>
                <c:pt idx="251">
                  <c:v>166.91513937996822</c:v>
                </c:pt>
                <c:pt idx="252">
                  <c:v>117.20876035407152</c:v>
                </c:pt>
                <c:pt idx="253">
                  <c:v>507.81553026943874</c:v>
                </c:pt>
                <c:pt idx="254">
                  <c:v>5297.1377591885075</c:v>
                </c:pt>
                <c:pt idx="255">
                  <c:v>814.9964929160695</c:v>
                </c:pt>
                <c:pt idx="256">
                  <c:v>2069.8479039434187</c:v>
                </c:pt>
                <c:pt idx="257">
                  <c:v>310.78049621134284</c:v>
                </c:pt>
                <c:pt idx="258">
                  <c:v>71.90040607918432</c:v>
                </c:pt>
                <c:pt idx="259">
                  <c:v>305.3487465479309</c:v>
                </c:pt>
                <c:pt idx="260">
                  <c:v>22.70674991311498</c:v>
                </c:pt>
                <c:pt idx="261">
                  <c:v>33.63945293128119</c:v>
                </c:pt>
                <c:pt idx="262">
                  <c:v>301.79997227952595</c:v>
                </c:pt>
                <c:pt idx="263">
                  <c:v>106.10383317661402</c:v>
                </c:pt>
                <c:pt idx="264">
                  <c:v>44.84100407876033</c:v>
                </c:pt>
                <c:pt idx="265">
                  <c:v>12.001800730855743</c:v>
                </c:pt>
                <c:pt idx="266">
                  <c:v>1.6737346071868993</c:v>
                </c:pt>
                <c:pt idx="267">
                  <c:v>1.1203054504262726</c:v>
                </c:pt>
                <c:pt idx="268">
                  <c:v>7.82128452096</c:v>
                </c:pt>
                <c:pt idx="269">
                  <c:v>36.382995071424</c:v>
                </c:pt>
                <c:pt idx="270">
                  <c:v>8.6415326784</c:v>
                </c:pt>
                <c:pt idx="271">
                  <c:v>13.458377681280002</c:v>
                </c:pt>
                <c:pt idx="272">
                  <c:v>5.698726240032</c:v>
                </c:pt>
                <c:pt idx="273">
                  <c:v>9.138406335552</c:v>
                </c:pt>
                <c:pt idx="274">
                  <c:v>4.466690881344</c:v>
                </c:pt>
                <c:pt idx="275">
                  <c:v>21.180788281728</c:v>
                </c:pt>
                <c:pt idx="276">
                  <c:v>7.418390811263999</c:v>
                </c:pt>
                <c:pt idx="277">
                  <c:v>7.168692641184001</c:v>
                </c:pt>
                <c:pt idx="278">
                  <c:v>96.40466947872002</c:v>
                </c:pt>
                <c:pt idx="279">
                  <c:v>76.153784564448</c:v>
                </c:pt>
                <c:pt idx="280">
                  <c:v>32.113181384928</c:v>
                </c:pt>
                <c:pt idx="281">
                  <c:v>28.706732114976</c:v>
                </c:pt>
                <c:pt idx="282">
                  <c:v>2.888799927552</c:v>
                </c:pt>
                <c:pt idx="283">
                  <c:v>28.710416975327995</c:v>
                </c:pt>
                <c:pt idx="284">
                  <c:v>21.89226906432</c:v>
                </c:pt>
                <c:pt idx="285">
                  <c:v>143.56810358352</c:v>
                </c:pt>
                <c:pt idx="286">
                  <c:v>84.80861633433601</c:v>
                </c:pt>
                <c:pt idx="287">
                  <c:v>1929.97964037888</c:v>
                </c:pt>
                <c:pt idx="288">
                  <c:v>68.45514501888</c:v>
                </c:pt>
                <c:pt idx="289">
                  <c:v>12.24426681504</c:v>
                </c:pt>
                <c:pt idx="290">
                  <c:v>17.550879064416</c:v>
                </c:pt>
                <c:pt idx="291">
                  <c:v>8.544612972672</c:v>
                </c:pt>
                <c:pt idx="292">
                  <c:v>15.770068139232002</c:v>
                </c:pt>
                <c:pt idx="293">
                  <c:v>5.042650423104</c:v>
                </c:pt>
                <c:pt idx="294">
                  <c:v>1.13180576544</c:v>
                </c:pt>
                <c:pt idx="295">
                  <c:v>2.487701938176</c:v>
                </c:pt>
                <c:pt idx="296">
                  <c:v>5.028086772</c:v>
                </c:pt>
                <c:pt idx="297">
                  <c:v>2.7735921144000004</c:v>
                </c:pt>
                <c:pt idx="298">
                  <c:v>4.575783807936</c:v>
                </c:pt>
                <c:pt idx="299">
                  <c:v>8.758528192512001</c:v>
                </c:pt>
                <c:pt idx="300">
                  <c:v>2.71799084592</c:v>
                </c:pt>
                <c:pt idx="301">
                  <c:v>3.1063391533440012</c:v>
                </c:pt>
                <c:pt idx="302">
                  <c:v>4.2829113024000005</c:v>
                </c:pt>
                <c:pt idx="303">
                  <c:v>2.657901584448</c:v>
                </c:pt>
                <c:pt idx="304">
                  <c:v>35.91113855472</c:v>
                </c:pt>
                <c:pt idx="305">
                  <c:v>5.303263592448</c:v>
                </c:pt>
                <c:pt idx="306">
                  <c:v>4.266987416352</c:v>
                </c:pt>
                <c:pt idx="307">
                  <c:v>1.748656570752</c:v>
                </c:pt>
                <c:pt idx="308">
                  <c:v>2.3269795516800005</c:v>
                </c:pt>
                <c:pt idx="309">
                  <c:v>194.68983072240002</c:v>
                </c:pt>
                <c:pt idx="310">
                  <c:v>2.041450042464</c:v>
                </c:pt>
                <c:pt idx="311">
                  <c:v>3929.1624591480004</c:v>
                </c:pt>
                <c:pt idx="312">
                  <c:v>42.07275009504</c:v>
                </c:pt>
                <c:pt idx="313">
                  <c:v>125.18131329475203</c:v>
                </c:pt>
                <c:pt idx="314">
                  <c:v>314.385250739904</c:v>
                </c:pt>
                <c:pt idx="315">
                  <c:v>224.26372162080003</c:v>
                </c:pt>
                <c:pt idx="316">
                  <c:v>2453.2126797479036</c:v>
                </c:pt>
                <c:pt idx="317">
                  <c:v>1546.9388816460482</c:v>
                </c:pt>
                <c:pt idx="318">
                  <c:v>164.96879721004802</c:v>
                </c:pt>
                <c:pt idx="319">
                  <c:v>562.4758949388481</c:v>
                </c:pt>
                <c:pt idx="320">
                  <c:v>212.41350474336</c:v>
                </c:pt>
                <c:pt idx="321">
                  <c:v>196.02089245584</c:v>
                </c:pt>
                <c:pt idx="322">
                  <c:v>595.7001708269761</c:v>
                </c:pt>
                <c:pt idx="323">
                  <c:v>44.63486520192001</c:v>
                </c:pt>
                <c:pt idx="324">
                  <c:v>44118.31810492369</c:v>
                </c:pt>
                <c:pt idx="325">
                  <c:v>25028.76833747021</c:v>
                </c:pt>
                <c:pt idx="326">
                  <c:v>179.87824970438405</c:v>
                </c:pt>
                <c:pt idx="327">
                  <c:v>8.589900439295999</c:v>
                </c:pt>
                <c:pt idx="328">
                  <c:v>6.85690342272</c:v>
                </c:pt>
                <c:pt idx="329">
                  <c:v>11.051885571263998</c:v>
                </c:pt>
                <c:pt idx="330">
                  <c:v>9.45098904672</c:v>
                </c:pt>
                <c:pt idx="331">
                  <c:v>10.49958010656</c:v>
                </c:pt>
                <c:pt idx="332">
                  <c:v>112.17415133952004</c:v>
                </c:pt>
                <c:pt idx="333">
                  <c:v>5.9426383901760005</c:v>
                </c:pt>
                <c:pt idx="334">
                  <c:v>35.83150293542399</c:v>
                </c:pt>
                <c:pt idx="335">
                  <c:v>27.828935143776004</c:v>
                </c:pt>
                <c:pt idx="336">
                  <c:v>204.31682985369602</c:v>
                </c:pt>
                <c:pt idx="337">
                  <c:v>199.70628746256</c:v>
                </c:pt>
                <c:pt idx="338">
                  <c:v>24.979271842368004</c:v>
                </c:pt>
                <c:pt idx="339">
                  <c:v>14.670301206528002</c:v>
                </c:pt>
                <c:pt idx="340">
                  <c:v>47.080793921472</c:v>
                </c:pt>
                <c:pt idx="341">
                  <c:v>159.45294229200002</c:v>
                </c:pt>
                <c:pt idx="342">
                  <c:v>848.52269067456</c:v>
                </c:pt>
                <c:pt idx="343">
                  <c:v>97.42238773977601</c:v>
                </c:pt>
                <c:pt idx="344">
                  <c:v>131.02524711648002</c:v>
                </c:pt>
                <c:pt idx="345">
                  <c:v>43.039240187328005</c:v>
                </c:pt>
                <c:pt idx="346">
                  <c:v>597.560553087264</c:v>
                </c:pt>
                <c:pt idx="347">
                  <c:v>7848.132857450496</c:v>
                </c:pt>
                <c:pt idx="348">
                  <c:v>54664.11751699585</c:v>
                </c:pt>
                <c:pt idx="349">
                  <c:v>190.98239165913603</c:v>
                </c:pt>
                <c:pt idx="350">
                  <c:v>91.55297241792</c:v>
                </c:pt>
                <c:pt idx="351">
                  <c:v>466.5550183056</c:v>
                </c:pt>
                <c:pt idx="352">
                  <c:v>3119.5417863133443</c:v>
                </c:pt>
                <c:pt idx="353">
                  <c:v>493.64869410201595</c:v>
                </c:pt>
                <c:pt idx="354">
                  <c:v>1321.386484245984</c:v>
                </c:pt>
                <c:pt idx="355">
                  <c:v>1015.5353017714559</c:v>
                </c:pt>
                <c:pt idx="356">
                  <c:v>2736.31029089184</c:v>
                </c:pt>
                <c:pt idx="357">
                  <c:v>3280.475830106304</c:v>
                </c:pt>
                <c:pt idx="358">
                  <c:v>136.02520127347202</c:v>
                </c:pt>
                <c:pt idx="359">
                  <c:v>212.785176121056</c:v>
                </c:pt>
                <c:pt idx="360">
                  <c:v>79.310852272512</c:v>
                </c:pt>
                <c:pt idx="361">
                  <c:v>105.69804889104</c:v>
                </c:pt>
                <c:pt idx="362">
                  <c:v>61.94727069696</c:v>
                </c:pt>
                <c:pt idx="363">
                  <c:v>54.427688764416004</c:v>
                </c:pt>
                <c:pt idx="364">
                  <c:v>7.8594134302080025</c:v>
                </c:pt>
                <c:pt idx="365">
                  <c:v>12.555721056960003</c:v>
                </c:pt>
                <c:pt idx="366">
                  <c:v>35.14697233632001</c:v>
                </c:pt>
                <c:pt idx="367">
                  <c:v>17.773234729056</c:v>
                </c:pt>
                <c:pt idx="368">
                  <c:v>83.486194881408</c:v>
                </c:pt>
                <c:pt idx="369">
                  <c:v>80.06862532579201</c:v>
                </c:pt>
                <c:pt idx="370">
                  <c:v>57.072339792576</c:v>
                </c:pt>
                <c:pt idx="371">
                  <c:v>84.642021751392</c:v>
                </c:pt>
                <c:pt idx="372">
                  <c:v>83.70503553456001</c:v>
                </c:pt>
                <c:pt idx="373">
                  <c:v>145.61777313446404</c:v>
                </c:pt>
                <c:pt idx="374">
                  <c:v>266.54159320876806</c:v>
                </c:pt>
                <c:pt idx="375">
                  <c:v>296.116417037952</c:v>
                </c:pt>
                <c:pt idx="376">
                  <c:v>159.41306453616002</c:v>
                </c:pt>
                <c:pt idx="377">
                  <c:v>293.47806410784005</c:v>
                </c:pt>
                <c:pt idx="378">
                  <c:v>188.93580724512003</c:v>
                </c:pt>
                <c:pt idx="379">
                  <c:v>836.5129410816</c:v>
                </c:pt>
                <c:pt idx="380">
                  <c:v>160.655624603136</c:v>
                </c:pt>
                <c:pt idx="381">
                  <c:v>157.793878417536</c:v>
                </c:pt>
                <c:pt idx="382">
                  <c:v>13734.1511830872</c:v>
                </c:pt>
                <c:pt idx="383">
                  <c:v>6931.0391767344</c:v>
                </c:pt>
                <c:pt idx="384">
                  <c:v>296.92522648252805</c:v>
                </c:pt>
                <c:pt idx="385">
                  <c:v>501.0837714431999</c:v>
                </c:pt>
                <c:pt idx="386">
                  <c:v>1123.867556819712</c:v>
                </c:pt>
                <c:pt idx="387">
                  <c:v>61973.38693260289</c:v>
                </c:pt>
                <c:pt idx="388">
                  <c:v>2817.428998972032</c:v>
                </c:pt>
                <c:pt idx="389">
                  <c:v>239.83907447807997</c:v>
                </c:pt>
                <c:pt idx="390">
                  <c:v>455.88964801161603</c:v>
                </c:pt>
                <c:pt idx="391">
                  <c:v>415.97479806624</c:v>
                </c:pt>
                <c:pt idx="392">
                  <c:v>245.87949413462394</c:v>
                </c:pt>
                <c:pt idx="393">
                  <c:v>6.632769646944</c:v>
                </c:pt>
                <c:pt idx="394">
                  <c:v>2.2341340224</c:v>
                </c:pt>
                <c:pt idx="395">
                  <c:v>34.015976826624</c:v>
                </c:pt>
                <c:pt idx="396">
                  <c:v>42.584598286848006</c:v>
                </c:pt>
                <c:pt idx="397">
                  <c:v>12.930033451680002</c:v>
                </c:pt>
                <c:pt idx="398">
                  <c:v>11.702611135584</c:v>
                </c:pt>
                <c:pt idx="399">
                  <c:v>21.851750655648</c:v>
                </c:pt>
                <c:pt idx="400">
                  <c:v>9.497577884256001</c:v>
                </c:pt>
                <c:pt idx="401">
                  <c:v>29.597681604671997</c:v>
                </c:pt>
                <c:pt idx="402">
                  <c:v>28.852410128256</c:v>
                </c:pt>
                <c:pt idx="403">
                  <c:v>28.487285768447993</c:v>
                </c:pt>
                <c:pt idx="404">
                  <c:v>99.71470470758403</c:v>
                </c:pt>
                <c:pt idx="405">
                  <c:v>27.462288926016004</c:v>
                </c:pt>
                <c:pt idx="406">
                  <c:v>55.762156207008005</c:v>
                </c:pt>
                <c:pt idx="407">
                  <c:v>27.885668057280004</c:v>
                </c:pt>
                <c:pt idx="408">
                  <c:v>19.647154128096002</c:v>
                </c:pt>
                <c:pt idx="409">
                  <c:v>4.960681887168</c:v>
                </c:pt>
                <c:pt idx="410">
                  <c:v>2.4300109425600005</c:v>
                </c:pt>
                <c:pt idx="411">
                  <c:v>28.91125063728</c:v>
                </c:pt>
                <c:pt idx="412">
                  <c:v>876.0794675371202</c:v>
                </c:pt>
                <c:pt idx="413">
                  <c:v>46.23075106704001</c:v>
                </c:pt>
                <c:pt idx="414">
                  <c:v>2122.22722226112</c:v>
                </c:pt>
                <c:pt idx="415">
                  <c:v>2760.073764631488</c:v>
                </c:pt>
                <c:pt idx="416">
                  <c:v>303.62226828940805</c:v>
                </c:pt>
                <c:pt idx="417">
                  <c:v>16.413076420992</c:v>
                </c:pt>
                <c:pt idx="418">
                  <c:v>12.205873557503997</c:v>
                </c:pt>
                <c:pt idx="419">
                  <c:v>13.179573253727998</c:v>
                </c:pt>
                <c:pt idx="420">
                  <c:v>6.433770170880002</c:v>
                </c:pt>
                <c:pt idx="421">
                  <c:v>6.658323059232001</c:v>
                </c:pt>
                <c:pt idx="422">
                  <c:v>20.320111890432006</c:v>
                </c:pt>
                <c:pt idx="423">
                  <c:v>11.2431909312</c:v>
                </c:pt>
                <c:pt idx="424">
                  <c:v>25.86453075648</c:v>
                </c:pt>
                <c:pt idx="425">
                  <c:v>30.709118526336002</c:v>
                </c:pt>
                <c:pt idx="426">
                  <c:v>10.086543501696003</c:v>
                </c:pt>
                <c:pt idx="427">
                  <c:v>6.74938231488</c:v>
                </c:pt>
                <c:pt idx="428">
                  <c:v>78.50313037295999</c:v>
                </c:pt>
                <c:pt idx="429">
                  <c:v>25.528108306464</c:v>
                </c:pt>
                <c:pt idx="430">
                  <c:v>6.257498759424</c:v>
                </c:pt>
                <c:pt idx="431">
                  <c:v>11.8662463584</c:v>
                </c:pt>
                <c:pt idx="432">
                  <c:v>8.625697181279998</c:v>
                </c:pt>
                <c:pt idx="433">
                  <c:v>177.58418907340803</c:v>
                </c:pt>
                <c:pt idx="434">
                  <c:v>2.321199399168</c:v>
                </c:pt>
                <c:pt idx="435">
                  <c:v>63.107833580063996</c:v>
                </c:pt>
                <c:pt idx="436">
                  <c:v>20128.797696827514</c:v>
                </c:pt>
                <c:pt idx="437">
                  <c:v>2871.5270709542397</c:v>
                </c:pt>
                <c:pt idx="438">
                  <c:v>110.861184803904</c:v>
                </c:pt>
                <c:pt idx="439">
                  <c:v>64.48121123875201</c:v>
                </c:pt>
                <c:pt idx="440">
                  <c:v>3568.2400237536003</c:v>
                </c:pt>
                <c:pt idx="441">
                  <c:v>13.281186403584003</c:v>
                </c:pt>
                <c:pt idx="442">
                  <c:v>12.270636495360002</c:v>
                </c:pt>
                <c:pt idx="443">
                  <c:v>34.001010004032004</c:v>
                </c:pt>
                <c:pt idx="444">
                  <c:v>45.88629630451201</c:v>
                </c:pt>
                <c:pt idx="445">
                  <c:v>11.917442527775998</c:v>
                </c:pt>
                <c:pt idx="446">
                  <c:v>22.956917391359998</c:v>
                </c:pt>
                <c:pt idx="447">
                  <c:v>15.819721302528002</c:v>
                </c:pt>
                <c:pt idx="448">
                  <c:v>3.88204841952</c:v>
                </c:pt>
                <c:pt idx="449">
                  <c:v>4.5959505891840005</c:v>
                </c:pt>
                <c:pt idx="450">
                  <c:v>105.123386640384</c:v>
                </c:pt>
                <c:pt idx="451">
                  <c:v>51.052924166400004</c:v>
                </c:pt>
                <c:pt idx="452">
                  <c:v>0.8710449891840001</c:v>
                </c:pt>
                <c:pt idx="453">
                  <c:v>1.240709925312</c:v>
                </c:pt>
                <c:pt idx="454">
                  <c:v>2.6701439256000006</c:v>
                </c:pt>
                <c:pt idx="455">
                  <c:v>2.9174683248</c:v>
                </c:pt>
                <c:pt idx="456">
                  <c:v>11.674230112512001</c:v>
                </c:pt>
                <c:pt idx="457">
                  <c:v>5.125480356672001</c:v>
                </c:pt>
                <c:pt idx="458">
                  <c:v>4.347455395968</c:v>
                </c:pt>
                <c:pt idx="459">
                  <c:v>8.671255891199998</c:v>
                </c:pt>
                <c:pt idx="460">
                  <c:v>17.184913701120003</c:v>
                </c:pt>
                <c:pt idx="461">
                  <c:v>13.390379412480002</c:v>
                </c:pt>
                <c:pt idx="462">
                  <c:v>15.525204854400002</c:v>
                </c:pt>
                <c:pt idx="463">
                  <c:v>9.461973388032</c:v>
                </c:pt>
                <c:pt idx="464">
                  <c:v>33.68517915744</c:v>
                </c:pt>
                <c:pt idx="465">
                  <c:v>116.08995672374402</c:v>
                </c:pt>
                <c:pt idx="466">
                  <c:v>100.81977683241601</c:v>
                </c:pt>
                <c:pt idx="467">
                  <c:v>48.73645930032001</c:v>
                </c:pt>
                <c:pt idx="468">
                  <c:v>325.18205240659205</c:v>
                </c:pt>
                <c:pt idx="469">
                  <c:v>85.153772956032</c:v>
                </c:pt>
                <c:pt idx="470">
                  <c:v>79.48726182201602</c:v>
                </c:pt>
                <c:pt idx="471">
                  <c:v>32.408125344</c:v>
                </c:pt>
                <c:pt idx="472">
                  <c:v>6.630557004288</c:v>
                </c:pt>
                <c:pt idx="473">
                  <c:v>7.7266752477119995</c:v>
                </c:pt>
                <c:pt idx="474">
                  <c:v>12.946976959680002</c:v>
                </c:pt>
                <c:pt idx="475">
                  <c:v>15.846981856704002</c:v>
                </c:pt>
                <c:pt idx="476">
                  <c:v>5.36793219072</c:v>
                </c:pt>
                <c:pt idx="477">
                  <c:v>2.84835324672</c:v>
                </c:pt>
                <c:pt idx="478">
                  <c:v>0.937923150528</c:v>
                </c:pt>
                <c:pt idx="479">
                  <c:v>1.1076565896000001</c:v>
                </c:pt>
                <c:pt idx="480">
                  <c:v>0.44284913683200006</c:v>
                </c:pt>
              </c:numCache>
            </c:numRef>
          </c:yVal>
          <c:smooth val="0"/>
        </c:ser>
        <c:axId val="43121166"/>
        <c:axId val="52546175"/>
      </c:scatterChart>
      <c:valAx>
        <c:axId val="4312116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546175"/>
        <c:crossesAt val="0.1"/>
        <c:crossBetween val="midCat"/>
        <c:dispUnits/>
      </c:valAx>
      <c:valAx>
        <c:axId val="5254617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312116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4025"/>
          <c:w val="0.17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7125"/>
          <c:w val="0.74875"/>
          <c:h val="0.806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0.8985x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1.3520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0.7241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name>2007 - 2021</c:nam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DATA!$D$461:$D$489</c:f>
              <c:numCache>
                <c:ptCount val="29"/>
                <c:pt idx="0">
                  <c:v>1.348</c:v>
                </c:pt>
                <c:pt idx="1">
                  <c:v>1.027</c:v>
                </c:pt>
                <c:pt idx="2">
                  <c:v>1.465</c:v>
                </c:pt>
                <c:pt idx="3">
                  <c:v>2.23</c:v>
                </c:pt>
                <c:pt idx="4">
                  <c:v>3.674</c:v>
                </c:pt>
                <c:pt idx="5">
                  <c:v>1.742</c:v>
                </c:pt>
                <c:pt idx="6">
                  <c:v>2.957</c:v>
                </c:pt>
                <c:pt idx="7">
                  <c:v>6.18</c:v>
                </c:pt>
                <c:pt idx="8">
                  <c:v>4.73</c:v>
                </c:pt>
                <c:pt idx="9">
                  <c:v>4.24</c:v>
                </c:pt>
                <c:pt idx="10">
                  <c:v>6.684</c:v>
                </c:pt>
                <c:pt idx="11">
                  <c:v>4.444</c:v>
                </c:pt>
                <c:pt idx="12">
                  <c:v>22.346</c:v>
                </c:pt>
                <c:pt idx="13">
                  <c:v>54.581</c:v>
                </c:pt>
                <c:pt idx="14">
                  <c:v>22.359</c:v>
                </c:pt>
                <c:pt idx="15">
                  <c:v>8.987</c:v>
                </c:pt>
                <c:pt idx="16">
                  <c:v>50.662</c:v>
                </c:pt>
                <c:pt idx="17">
                  <c:v>30.052</c:v>
                </c:pt>
                <c:pt idx="18">
                  <c:v>18.574</c:v>
                </c:pt>
                <c:pt idx="19">
                  <c:v>7.945</c:v>
                </c:pt>
                <c:pt idx="20">
                  <c:v>5.124</c:v>
                </c:pt>
                <c:pt idx="21">
                  <c:v>3.901</c:v>
                </c:pt>
                <c:pt idx="22">
                  <c:v>5.158</c:v>
                </c:pt>
                <c:pt idx="23">
                  <c:v>6.618</c:v>
                </c:pt>
                <c:pt idx="24">
                  <c:v>6.688</c:v>
                </c:pt>
                <c:pt idx="25">
                  <c:v>4.88</c:v>
                </c:pt>
                <c:pt idx="26">
                  <c:v>5.694</c:v>
                </c:pt>
                <c:pt idx="27">
                  <c:v>5.975</c:v>
                </c:pt>
                <c:pt idx="28">
                  <c:v>1.549</c:v>
                </c:pt>
              </c:numCache>
            </c:numRef>
          </c:xVal>
          <c:yVal>
            <c:numRef>
              <c:f>DATA!$G$461:$G$489</c:f>
              <c:numCache>
                <c:ptCount val="29"/>
                <c:pt idx="0">
                  <c:v>0.8710449891840001</c:v>
                </c:pt>
                <c:pt idx="1">
                  <c:v>1.240709925312</c:v>
                </c:pt>
                <c:pt idx="2">
                  <c:v>2.6701439256000006</c:v>
                </c:pt>
                <c:pt idx="3">
                  <c:v>2.9174683248</c:v>
                </c:pt>
                <c:pt idx="4">
                  <c:v>11.674230112512001</c:v>
                </c:pt>
                <c:pt idx="5">
                  <c:v>5.125480356672001</c:v>
                </c:pt>
                <c:pt idx="6">
                  <c:v>4.347455395968</c:v>
                </c:pt>
                <c:pt idx="7">
                  <c:v>8.671255891199998</c:v>
                </c:pt>
                <c:pt idx="8">
                  <c:v>17.184913701120003</c:v>
                </c:pt>
                <c:pt idx="9">
                  <c:v>13.390379412480002</c:v>
                </c:pt>
                <c:pt idx="10">
                  <c:v>15.525204854400002</c:v>
                </c:pt>
                <c:pt idx="11">
                  <c:v>9.461973388032</c:v>
                </c:pt>
                <c:pt idx="12">
                  <c:v>33.68517915744</c:v>
                </c:pt>
                <c:pt idx="13">
                  <c:v>116.08995672374402</c:v>
                </c:pt>
                <c:pt idx="14">
                  <c:v>100.81977683241601</c:v>
                </c:pt>
                <c:pt idx="15">
                  <c:v>48.73645930032001</c:v>
                </c:pt>
                <c:pt idx="16">
                  <c:v>325.18205240659205</c:v>
                </c:pt>
                <c:pt idx="17">
                  <c:v>85.153772956032</c:v>
                </c:pt>
                <c:pt idx="18">
                  <c:v>79.48726182201602</c:v>
                </c:pt>
                <c:pt idx="19">
                  <c:v>32.408125344</c:v>
                </c:pt>
                <c:pt idx="20">
                  <c:v>6.630557004288</c:v>
                </c:pt>
                <c:pt idx="21">
                  <c:v>7.7266752477119995</c:v>
                </c:pt>
                <c:pt idx="22">
                  <c:v>12.946976959680002</c:v>
                </c:pt>
                <c:pt idx="23">
                  <c:v>15.846981856704002</c:v>
                </c:pt>
                <c:pt idx="24">
                  <c:v>5.36793219072</c:v>
                </c:pt>
                <c:pt idx="25">
                  <c:v>2.84835324672</c:v>
                </c:pt>
                <c:pt idx="26">
                  <c:v>0.937923150528</c:v>
                </c:pt>
                <c:pt idx="27">
                  <c:v>1.1076565896000001</c:v>
                </c:pt>
                <c:pt idx="28">
                  <c:v>0.44284913683200006</c:v>
                </c:pt>
              </c:numCache>
            </c:numRef>
          </c:yVal>
          <c:smooth val="0"/>
        </c:ser>
        <c:axId val="3153528"/>
        <c:axId val="28381753"/>
      </c:scatterChart>
      <c:valAx>
        <c:axId val="315352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8381753"/>
        <c:crossesAt val="0.1"/>
        <c:crossBetween val="midCat"/>
        <c:dispUnits/>
      </c:valAx>
      <c:valAx>
        <c:axId val="28381753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5352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4025"/>
          <c:w val="0.17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P.67  Mae Nam Ping  A.San Sai  C.Chaing Mai  Year 2021</a:t>
            </a:r>
          </a:p>
        </c:rich>
      </c:tx>
      <c:layout>
        <c:manualLayout>
          <c:xMode val="factor"/>
          <c:yMode val="factor"/>
          <c:x val="0.03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4"/>
          <c:w val="0.9125"/>
          <c:h val="0.759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'P67'!$B$1:$B$365</c:f>
              <c:strCache/>
            </c:strRef>
          </c:cat>
          <c:val>
            <c:numRef>
              <c:f>'P67'!$D$1:$D$365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'P67'!$B$1:$B$365</c:f>
              <c:strCache/>
            </c:strRef>
          </c:cat>
          <c:val>
            <c:numRef>
              <c:f>'P67'!$E$1:$E$365</c:f>
              <c:numCache/>
            </c:numRef>
          </c:val>
          <c:smooth val="0"/>
        </c:ser>
        <c:marker val="1"/>
        <c:axId val="54109186"/>
        <c:axId val="17220627"/>
      </c:lineChart>
      <c:dateAx>
        <c:axId val="541091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220627"/>
        <c:crossesAt val="31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7220627"/>
        <c:scaling>
          <c:orientation val="minMax"/>
          <c:max val="318"/>
          <c:min val="3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 ( m.s.l 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918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.929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5"/>
          <c:y val="0.07125"/>
          <c:w val="0.725"/>
          <c:h val="0.806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name>2007 - 2021</c:nam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DATA!$D$461:$D$489</c:f>
              <c:numCache>
                <c:ptCount val="29"/>
                <c:pt idx="0">
                  <c:v>1.348</c:v>
                </c:pt>
                <c:pt idx="1">
                  <c:v>1.027</c:v>
                </c:pt>
                <c:pt idx="2">
                  <c:v>1.465</c:v>
                </c:pt>
                <c:pt idx="3">
                  <c:v>2.23</c:v>
                </c:pt>
                <c:pt idx="4">
                  <c:v>3.674</c:v>
                </c:pt>
                <c:pt idx="5">
                  <c:v>1.742</c:v>
                </c:pt>
                <c:pt idx="6">
                  <c:v>2.957</c:v>
                </c:pt>
                <c:pt idx="7">
                  <c:v>6.18</c:v>
                </c:pt>
                <c:pt idx="8">
                  <c:v>4.73</c:v>
                </c:pt>
                <c:pt idx="9">
                  <c:v>4.24</c:v>
                </c:pt>
                <c:pt idx="10">
                  <c:v>6.684</c:v>
                </c:pt>
                <c:pt idx="11">
                  <c:v>4.444</c:v>
                </c:pt>
                <c:pt idx="12">
                  <c:v>22.346</c:v>
                </c:pt>
                <c:pt idx="13">
                  <c:v>54.581</c:v>
                </c:pt>
                <c:pt idx="14">
                  <c:v>22.359</c:v>
                </c:pt>
                <c:pt idx="15">
                  <c:v>8.987</c:v>
                </c:pt>
                <c:pt idx="16">
                  <c:v>50.662</c:v>
                </c:pt>
                <c:pt idx="17">
                  <c:v>30.052</c:v>
                </c:pt>
                <c:pt idx="18">
                  <c:v>18.574</c:v>
                </c:pt>
                <c:pt idx="19">
                  <c:v>7.945</c:v>
                </c:pt>
                <c:pt idx="20">
                  <c:v>5.124</c:v>
                </c:pt>
                <c:pt idx="21">
                  <c:v>3.901</c:v>
                </c:pt>
                <c:pt idx="22">
                  <c:v>5.158</c:v>
                </c:pt>
                <c:pt idx="23">
                  <c:v>6.618</c:v>
                </c:pt>
                <c:pt idx="24">
                  <c:v>6.688</c:v>
                </c:pt>
                <c:pt idx="25">
                  <c:v>4.88</c:v>
                </c:pt>
                <c:pt idx="26">
                  <c:v>5.694</c:v>
                </c:pt>
                <c:pt idx="27">
                  <c:v>5.975</c:v>
                </c:pt>
                <c:pt idx="28">
                  <c:v>1.549</c:v>
                </c:pt>
              </c:numCache>
            </c:numRef>
          </c:xVal>
          <c:yVal>
            <c:numRef>
              <c:f>DATA!$G$461:$G$489</c:f>
              <c:numCache>
                <c:ptCount val="29"/>
                <c:pt idx="0">
                  <c:v>0.8710449891840001</c:v>
                </c:pt>
                <c:pt idx="1">
                  <c:v>1.240709925312</c:v>
                </c:pt>
                <c:pt idx="2">
                  <c:v>2.6701439256000006</c:v>
                </c:pt>
                <c:pt idx="3">
                  <c:v>2.9174683248</c:v>
                </c:pt>
                <c:pt idx="4">
                  <c:v>11.674230112512001</c:v>
                </c:pt>
                <c:pt idx="5">
                  <c:v>5.125480356672001</c:v>
                </c:pt>
                <c:pt idx="6">
                  <c:v>4.347455395968</c:v>
                </c:pt>
                <c:pt idx="7">
                  <c:v>8.671255891199998</c:v>
                </c:pt>
                <c:pt idx="8">
                  <c:v>17.184913701120003</c:v>
                </c:pt>
                <c:pt idx="9">
                  <c:v>13.390379412480002</c:v>
                </c:pt>
                <c:pt idx="10">
                  <c:v>15.525204854400002</c:v>
                </c:pt>
                <c:pt idx="11">
                  <c:v>9.461973388032</c:v>
                </c:pt>
                <c:pt idx="12">
                  <c:v>33.68517915744</c:v>
                </c:pt>
                <c:pt idx="13">
                  <c:v>116.08995672374402</c:v>
                </c:pt>
                <c:pt idx="14">
                  <c:v>100.81977683241601</c:v>
                </c:pt>
                <c:pt idx="15">
                  <c:v>48.73645930032001</c:v>
                </c:pt>
                <c:pt idx="16">
                  <c:v>325.18205240659205</c:v>
                </c:pt>
                <c:pt idx="17">
                  <c:v>85.153772956032</c:v>
                </c:pt>
                <c:pt idx="18">
                  <c:v>79.48726182201602</c:v>
                </c:pt>
                <c:pt idx="19">
                  <c:v>32.408125344</c:v>
                </c:pt>
                <c:pt idx="20">
                  <c:v>6.630557004288</c:v>
                </c:pt>
                <c:pt idx="21">
                  <c:v>7.7266752477119995</c:v>
                </c:pt>
                <c:pt idx="22">
                  <c:v>12.946976959680002</c:v>
                </c:pt>
                <c:pt idx="23">
                  <c:v>15.846981856704002</c:v>
                </c:pt>
                <c:pt idx="24">
                  <c:v>5.36793219072</c:v>
                </c:pt>
                <c:pt idx="25">
                  <c:v>2.84835324672</c:v>
                </c:pt>
                <c:pt idx="26">
                  <c:v>0.937923150528</c:v>
                </c:pt>
                <c:pt idx="27">
                  <c:v>1.1076565896000001</c:v>
                </c:pt>
                <c:pt idx="28">
                  <c:v>0.44284913683200006</c:v>
                </c:pt>
              </c:numCache>
            </c:numRef>
          </c:yVal>
          <c:smooth val="0"/>
        </c:ser>
        <c:axId val="20767916"/>
        <c:axId val="52693517"/>
      </c:scatterChart>
      <c:valAx>
        <c:axId val="2076791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693517"/>
        <c:crossesAt val="0.1"/>
        <c:crossBetween val="midCat"/>
        <c:dispUnits/>
      </c:valAx>
      <c:valAx>
        <c:axId val="52693517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076791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4025"/>
          <c:w val="0.17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0" y="502920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9525</xdr:colOff>
      <xdr:row>16</xdr:row>
      <xdr:rowOff>47625</xdr:rowOff>
    </xdr:to>
    <xdr:graphicFrame>
      <xdr:nvGraphicFramePr>
        <xdr:cNvPr id="2" name="Chart 1"/>
        <xdr:cNvGraphicFramePr/>
      </xdr:nvGraphicFramePr>
      <xdr:xfrm>
        <a:off x="9525" y="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14</xdr:col>
      <xdr:colOff>552450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828925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200025</xdr:rowOff>
    </xdr:to>
    <xdr:graphicFrame>
      <xdr:nvGraphicFramePr>
        <xdr:cNvPr id="2" name="Chart 1"/>
        <xdr:cNvGraphicFramePr/>
      </xdr:nvGraphicFramePr>
      <xdr:xfrm>
        <a:off x="2895600" y="48577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396"/>
  <sheetViews>
    <sheetView zoomScalePageLayoutView="0" workbookViewId="0" topLeftCell="A707">
      <selection activeCell="D716" sqref="D716"/>
    </sheetView>
  </sheetViews>
  <sheetFormatPr defaultColWidth="9.140625" defaultRowHeight="23.25"/>
  <cols>
    <col min="1" max="1" width="9.421875" style="113" bestFit="1" customWidth="1"/>
    <col min="2" max="2" width="9.140625" style="171" customWidth="1"/>
    <col min="3" max="3" width="9.140625" style="123" customWidth="1"/>
    <col min="4" max="4" width="9.421875" style="123" bestFit="1" customWidth="1"/>
    <col min="6" max="6" width="11.421875" style="210" bestFit="1" customWidth="1"/>
    <col min="8" max="8" width="9.140625" style="171" customWidth="1"/>
    <col min="9" max="10" width="9.140625" style="132" customWidth="1"/>
  </cols>
  <sheetData>
    <row r="1" spans="1:10" s="93" customFormat="1" ht="21">
      <c r="A1" s="218" t="s">
        <v>140</v>
      </c>
      <c r="B1" s="219"/>
      <c r="C1" s="219"/>
      <c r="D1" s="219"/>
      <c r="E1" s="219"/>
      <c r="F1" s="219"/>
      <c r="G1" s="219"/>
      <c r="H1" s="219"/>
      <c r="I1" s="219"/>
      <c r="J1" s="220"/>
    </row>
    <row r="2" spans="1:10" s="93" customFormat="1" ht="21">
      <c r="A2" s="108" t="s">
        <v>141</v>
      </c>
      <c r="B2" s="103" t="s">
        <v>142</v>
      </c>
      <c r="C2" s="116" t="s">
        <v>143</v>
      </c>
      <c r="D2" s="117" t="s">
        <v>143</v>
      </c>
      <c r="E2" s="102" t="s">
        <v>144</v>
      </c>
      <c r="F2" s="199" t="s">
        <v>144</v>
      </c>
      <c r="G2" s="102" t="s">
        <v>144</v>
      </c>
      <c r="H2" s="103" t="s">
        <v>145</v>
      </c>
      <c r="I2" s="124" t="s">
        <v>144</v>
      </c>
      <c r="J2" s="125" t="s">
        <v>144</v>
      </c>
    </row>
    <row r="3" spans="1:10" s="93" customFormat="1" ht="21">
      <c r="A3" s="109" t="s">
        <v>146</v>
      </c>
      <c r="B3" s="105" t="s">
        <v>147</v>
      </c>
      <c r="C3" s="118" t="s">
        <v>148</v>
      </c>
      <c r="D3" s="119" t="s">
        <v>148</v>
      </c>
      <c r="E3" s="104" t="s">
        <v>149</v>
      </c>
      <c r="F3" s="200" t="s">
        <v>149</v>
      </c>
      <c r="G3" s="104" t="s">
        <v>150</v>
      </c>
      <c r="H3" s="105" t="s">
        <v>151</v>
      </c>
      <c r="I3" s="126" t="s">
        <v>152</v>
      </c>
      <c r="J3" s="127" t="s">
        <v>153</v>
      </c>
    </row>
    <row r="4" spans="1:10" s="93" customFormat="1" ht="18.75" customHeight="1">
      <c r="A4" s="110"/>
      <c r="B4" s="105" t="s">
        <v>154</v>
      </c>
      <c r="C4" s="118" t="s">
        <v>155</v>
      </c>
      <c r="D4" s="119" t="s">
        <v>156</v>
      </c>
      <c r="E4" s="104" t="s">
        <v>157</v>
      </c>
      <c r="F4" s="200" t="s">
        <v>158</v>
      </c>
      <c r="G4" s="104" t="s">
        <v>159</v>
      </c>
      <c r="H4" s="105" t="s">
        <v>160</v>
      </c>
      <c r="I4" s="128"/>
      <c r="J4" s="129"/>
    </row>
    <row r="5" spans="1:10" s="93" customFormat="1" ht="18.75" customHeight="1">
      <c r="A5" s="111"/>
      <c r="B5" s="170"/>
      <c r="C5" s="120" t="s">
        <v>100</v>
      </c>
      <c r="D5" s="121" t="s">
        <v>99</v>
      </c>
      <c r="E5" s="106" t="s">
        <v>101</v>
      </c>
      <c r="F5" s="201"/>
      <c r="G5" s="106" t="s">
        <v>161</v>
      </c>
      <c r="H5" s="170"/>
      <c r="I5" s="130" t="s">
        <v>162</v>
      </c>
      <c r="J5" s="127" t="s">
        <v>163</v>
      </c>
    </row>
    <row r="6" spans="1:10" s="93" customFormat="1" ht="18.75" customHeight="1">
      <c r="A6" s="94">
        <v>20914</v>
      </c>
      <c r="B6" s="95">
        <v>1</v>
      </c>
      <c r="C6" s="96">
        <v>85.4277</v>
      </c>
      <c r="D6" s="96">
        <v>85.4424</v>
      </c>
      <c r="E6" s="97">
        <f aca="true" t="shared" si="0" ref="E6:E12">D6-C6</f>
        <v>0.01470000000000482</v>
      </c>
      <c r="F6" s="202">
        <f aca="true" t="shared" si="1" ref="F6:F12">((10^6)*E6/G6)</f>
        <v>55.142921449489165</v>
      </c>
      <c r="G6" s="98">
        <f aca="true" t="shared" si="2" ref="G6:G12">I6-J6</f>
        <v>266.58</v>
      </c>
      <c r="H6" s="95">
        <v>1</v>
      </c>
      <c r="I6" s="99">
        <v>661.74</v>
      </c>
      <c r="J6" s="98">
        <v>395.16</v>
      </c>
    </row>
    <row r="7" spans="1:10" s="93" customFormat="1" ht="18.75" customHeight="1">
      <c r="A7" s="94"/>
      <c r="B7" s="95">
        <v>2</v>
      </c>
      <c r="C7" s="96">
        <v>87.4758</v>
      </c>
      <c r="D7" s="96">
        <v>87.4889</v>
      </c>
      <c r="E7" s="97">
        <f t="shared" si="0"/>
        <v>0.013099999999994338</v>
      </c>
      <c r="F7" s="202">
        <f t="shared" si="1"/>
        <v>45.00790215073984</v>
      </c>
      <c r="G7" s="98">
        <f t="shared" si="2"/>
        <v>291.06000000000006</v>
      </c>
      <c r="H7" s="95">
        <v>2</v>
      </c>
      <c r="I7" s="99">
        <v>879.6</v>
      </c>
      <c r="J7" s="98">
        <v>588.54</v>
      </c>
    </row>
    <row r="8" spans="1:10" s="93" customFormat="1" ht="18.75" customHeight="1">
      <c r="A8" s="94"/>
      <c r="B8" s="95">
        <v>3</v>
      </c>
      <c r="C8" s="96">
        <v>85.8655</v>
      </c>
      <c r="D8" s="96">
        <v>85.8813</v>
      </c>
      <c r="E8" s="97">
        <f t="shared" si="0"/>
        <v>0.015799999999998704</v>
      </c>
      <c r="F8" s="202">
        <f t="shared" si="1"/>
        <v>62.6635995875256</v>
      </c>
      <c r="G8" s="98">
        <f t="shared" si="2"/>
        <v>252.14</v>
      </c>
      <c r="H8" s="95">
        <v>3</v>
      </c>
      <c r="I8" s="99">
        <v>819.98</v>
      </c>
      <c r="J8" s="100">
        <v>567.84</v>
      </c>
    </row>
    <row r="9" spans="1:10" s="93" customFormat="1" ht="18.75" customHeight="1">
      <c r="A9" s="94">
        <v>20932</v>
      </c>
      <c r="B9" s="95">
        <v>4</v>
      </c>
      <c r="C9" s="96">
        <v>85.036</v>
      </c>
      <c r="D9" s="96">
        <v>85.0445</v>
      </c>
      <c r="E9" s="97">
        <f t="shared" si="0"/>
        <v>0.008499999999997954</v>
      </c>
      <c r="F9" s="202">
        <f t="shared" si="1"/>
        <v>38.862472567657065</v>
      </c>
      <c r="G9" s="98">
        <f t="shared" si="2"/>
        <v>218.72000000000003</v>
      </c>
      <c r="H9" s="95">
        <v>4</v>
      </c>
      <c r="I9" s="99">
        <v>768.36</v>
      </c>
      <c r="J9" s="98">
        <v>549.64</v>
      </c>
    </row>
    <row r="10" spans="1:10" s="93" customFormat="1" ht="18.75" customHeight="1">
      <c r="A10" s="94"/>
      <c r="B10" s="95">
        <v>5</v>
      </c>
      <c r="C10" s="96">
        <v>85.0299</v>
      </c>
      <c r="D10" s="96">
        <v>85.0433</v>
      </c>
      <c r="E10" s="97">
        <f t="shared" si="0"/>
        <v>0.013400000000004297</v>
      </c>
      <c r="F10" s="202">
        <f t="shared" si="1"/>
        <v>46.895779379870845</v>
      </c>
      <c r="G10" s="98">
        <f t="shared" si="2"/>
        <v>285.74</v>
      </c>
      <c r="H10" s="95">
        <v>5</v>
      </c>
      <c r="I10" s="99">
        <v>529.01</v>
      </c>
      <c r="J10" s="98">
        <v>243.27</v>
      </c>
    </row>
    <row r="11" spans="1:10" s="93" customFormat="1" ht="18.75" customHeight="1">
      <c r="A11" s="94"/>
      <c r="B11" s="95">
        <v>6</v>
      </c>
      <c r="C11" s="96">
        <v>87.4015</v>
      </c>
      <c r="D11" s="96">
        <v>87.4094</v>
      </c>
      <c r="E11" s="97">
        <f t="shared" si="0"/>
        <v>0.007900000000006457</v>
      </c>
      <c r="F11" s="202">
        <f t="shared" si="1"/>
        <v>37.21149317007282</v>
      </c>
      <c r="G11" s="98">
        <f t="shared" si="2"/>
        <v>212.29999999999995</v>
      </c>
      <c r="H11" s="95">
        <v>6</v>
      </c>
      <c r="I11" s="99">
        <v>720.9</v>
      </c>
      <c r="J11" s="100">
        <v>508.6</v>
      </c>
    </row>
    <row r="12" spans="1:10" s="93" customFormat="1" ht="18.75" customHeight="1">
      <c r="A12" s="94">
        <v>20942</v>
      </c>
      <c r="B12" s="95">
        <v>10</v>
      </c>
      <c r="C12" s="96">
        <v>85.0693</v>
      </c>
      <c r="D12" s="96">
        <v>85.0819</v>
      </c>
      <c r="E12" s="97">
        <f t="shared" si="0"/>
        <v>0.012600000000006162</v>
      </c>
      <c r="F12" s="202">
        <f t="shared" si="1"/>
        <v>44.806372461883164</v>
      </c>
      <c r="G12" s="98">
        <f t="shared" si="2"/>
        <v>281.21</v>
      </c>
      <c r="H12" s="95">
        <v>7</v>
      </c>
      <c r="I12" s="99">
        <v>614.04</v>
      </c>
      <c r="J12" s="98">
        <v>332.83</v>
      </c>
    </row>
    <row r="13" spans="1:10" s="93" customFormat="1" ht="18.75" customHeight="1">
      <c r="A13" s="94"/>
      <c r="B13" s="95">
        <v>11</v>
      </c>
      <c r="C13" s="96">
        <v>86.0964</v>
      </c>
      <c r="D13" s="96">
        <v>86.1061</v>
      </c>
      <c r="E13" s="97">
        <f aca="true" t="shared" si="3" ref="E13:E20">D13-C13</f>
        <v>0.009699999999995157</v>
      </c>
      <c r="F13" s="202">
        <f aca="true" t="shared" si="4" ref="F13:F20">((10^6)*E13/G13)</f>
        <v>32.637954239553025</v>
      </c>
      <c r="G13" s="98">
        <f aca="true" t="shared" si="5" ref="G13:G20">I13-J13</f>
        <v>297.19999999999993</v>
      </c>
      <c r="H13" s="95">
        <v>8</v>
      </c>
      <c r="I13" s="99">
        <v>820.66</v>
      </c>
      <c r="J13" s="98">
        <v>523.46</v>
      </c>
    </row>
    <row r="14" spans="1:10" s="93" customFormat="1" ht="18.75" customHeight="1">
      <c r="A14" s="94"/>
      <c r="B14" s="95">
        <v>12</v>
      </c>
      <c r="C14" s="96">
        <v>84.8385</v>
      </c>
      <c r="D14" s="96">
        <v>84.8428</v>
      </c>
      <c r="E14" s="97">
        <f t="shared" si="3"/>
        <v>0.004300000000000637</v>
      </c>
      <c r="F14" s="202">
        <f t="shared" si="4"/>
        <v>17.13147410358819</v>
      </c>
      <c r="G14" s="98">
        <f t="shared" si="5"/>
        <v>251.00000000000006</v>
      </c>
      <c r="H14" s="95">
        <v>9</v>
      </c>
      <c r="I14" s="99">
        <v>753.96</v>
      </c>
      <c r="J14" s="100">
        <v>502.96</v>
      </c>
    </row>
    <row r="15" spans="1:10" s="93" customFormat="1" ht="18.75" customHeight="1">
      <c r="A15" s="94">
        <v>20955</v>
      </c>
      <c r="B15" s="95">
        <v>13</v>
      </c>
      <c r="C15" s="96">
        <v>86.7012</v>
      </c>
      <c r="D15" s="96">
        <v>86.7131</v>
      </c>
      <c r="E15" s="97">
        <f t="shared" si="3"/>
        <v>0.011899999999997135</v>
      </c>
      <c r="F15" s="202">
        <f t="shared" si="4"/>
        <v>42.8967953570424</v>
      </c>
      <c r="G15" s="98">
        <f t="shared" si="5"/>
        <v>277.4100000000001</v>
      </c>
      <c r="H15" s="95">
        <v>10</v>
      </c>
      <c r="I15" s="99">
        <v>795.2</v>
      </c>
      <c r="J15" s="98">
        <v>517.79</v>
      </c>
    </row>
    <row r="16" spans="1:10" s="93" customFormat="1" ht="18.75" customHeight="1">
      <c r="A16" s="94"/>
      <c r="B16" s="95">
        <v>14</v>
      </c>
      <c r="C16" s="96">
        <v>85.925</v>
      </c>
      <c r="D16" s="96">
        <v>85.9378</v>
      </c>
      <c r="E16" s="97">
        <f t="shared" si="3"/>
        <v>0.01279999999999859</v>
      </c>
      <c r="F16" s="202">
        <f t="shared" si="4"/>
        <v>49.04214559386433</v>
      </c>
      <c r="G16" s="98">
        <f t="shared" si="5"/>
        <v>261</v>
      </c>
      <c r="H16" s="95">
        <v>11</v>
      </c>
      <c r="I16" s="99">
        <v>620.76</v>
      </c>
      <c r="J16" s="98">
        <v>359.76</v>
      </c>
    </row>
    <row r="17" spans="1:10" s="93" customFormat="1" ht="18.75" customHeight="1">
      <c r="A17" s="94"/>
      <c r="B17" s="95">
        <v>15</v>
      </c>
      <c r="C17" s="96">
        <v>86.9705</v>
      </c>
      <c r="D17" s="96">
        <v>86.9898</v>
      </c>
      <c r="E17" s="97">
        <f t="shared" si="3"/>
        <v>0.019300000000001205</v>
      </c>
      <c r="F17" s="202">
        <f t="shared" si="4"/>
        <v>60.3879849812303</v>
      </c>
      <c r="G17" s="98">
        <f t="shared" si="5"/>
        <v>319.6</v>
      </c>
      <c r="H17" s="95">
        <v>12</v>
      </c>
      <c r="I17" s="99">
        <v>602.25</v>
      </c>
      <c r="J17" s="100">
        <v>282.65</v>
      </c>
    </row>
    <row r="18" spans="1:10" s="93" customFormat="1" ht="18.75" customHeight="1">
      <c r="A18" s="94">
        <v>20963</v>
      </c>
      <c r="B18" s="95">
        <v>16</v>
      </c>
      <c r="C18" s="96">
        <v>86.1398</v>
      </c>
      <c r="D18" s="96">
        <v>86.1599</v>
      </c>
      <c r="E18" s="97">
        <f t="shared" si="3"/>
        <v>0.02009999999999934</v>
      </c>
      <c r="F18" s="202">
        <f t="shared" si="4"/>
        <v>84.28026332340704</v>
      </c>
      <c r="G18" s="98">
        <f t="shared" si="5"/>
        <v>238.48999999999995</v>
      </c>
      <c r="H18" s="95">
        <v>13</v>
      </c>
      <c r="I18" s="99">
        <v>648.43</v>
      </c>
      <c r="J18" s="98">
        <v>409.94</v>
      </c>
    </row>
    <row r="19" spans="1:10" s="93" customFormat="1" ht="18.75" customHeight="1">
      <c r="A19" s="94"/>
      <c r="B19" s="95">
        <v>17</v>
      </c>
      <c r="C19" s="96">
        <v>87.2234</v>
      </c>
      <c r="D19" s="96">
        <v>87.2406</v>
      </c>
      <c r="E19" s="97">
        <f t="shared" si="3"/>
        <v>0.017200000000002547</v>
      </c>
      <c r="F19" s="202">
        <f t="shared" si="4"/>
        <v>80.84606345477107</v>
      </c>
      <c r="G19" s="98">
        <f t="shared" si="5"/>
        <v>212.75</v>
      </c>
      <c r="H19" s="95">
        <v>14</v>
      </c>
      <c r="I19" s="99">
        <v>735.65</v>
      </c>
      <c r="J19" s="98">
        <v>522.9</v>
      </c>
    </row>
    <row r="20" spans="1:10" s="93" customFormat="1" ht="18.75" customHeight="1">
      <c r="A20" s="94"/>
      <c r="B20" s="95">
        <v>18</v>
      </c>
      <c r="C20" s="96">
        <v>85.13</v>
      </c>
      <c r="D20" s="96">
        <v>85.1473</v>
      </c>
      <c r="E20" s="97">
        <f t="shared" si="3"/>
        <v>0.017300000000005866</v>
      </c>
      <c r="F20" s="202">
        <f t="shared" si="4"/>
        <v>79.96671905336906</v>
      </c>
      <c r="G20" s="98">
        <f t="shared" si="5"/>
        <v>216.34000000000003</v>
      </c>
      <c r="H20" s="95">
        <v>15</v>
      </c>
      <c r="I20" s="99">
        <v>756.52</v>
      </c>
      <c r="J20" s="100">
        <v>540.18</v>
      </c>
    </row>
    <row r="21" spans="1:10" s="93" customFormat="1" ht="18.75" customHeight="1">
      <c r="A21" s="94">
        <v>20975</v>
      </c>
      <c r="B21" s="95">
        <v>28</v>
      </c>
      <c r="C21" s="96">
        <v>87.2047</v>
      </c>
      <c r="D21" s="96">
        <v>87.2201</v>
      </c>
      <c r="E21" s="97">
        <f>D21-C21</f>
        <v>0.015399999999999636</v>
      </c>
      <c r="F21" s="202">
        <f>((10^6)*E21/G21)</f>
        <v>58.54845454890939</v>
      </c>
      <c r="G21" s="98">
        <f>I21-J21</f>
        <v>263.03</v>
      </c>
      <c r="H21" s="95">
        <v>16</v>
      </c>
      <c r="I21" s="99">
        <v>639.39</v>
      </c>
      <c r="J21" s="98">
        <v>376.36</v>
      </c>
    </row>
    <row r="22" spans="1:10" s="93" customFormat="1" ht="18.75" customHeight="1">
      <c r="A22" s="94"/>
      <c r="B22" s="95">
        <v>29</v>
      </c>
      <c r="C22" s="96">
        <v>85.2144</v>
      </c>
      <c r="D22" s="96">
        <v>85.2265</v>
      </c>
      <c r="E22" s="97">
        <f aca="true" t="shared" si="6" ref="E22:E29">D22-C22</f>
        <v>0.012100000000003774</v>
      </c>
      <c r="F22" s="202">
        <f aca="true" t="shared" si="7" ref="F22:F29">((10^6)*E22/G22)</f>
        <v>48.42324315673033</v>
      </c>
      <c r="G22" s="98">
        <f aca="true" t="shared" si="8" ref="G22:G29">I22-J22</f>
        <v>249.88</v>
      </c>
      <c r="H22" s="95">
        <v>17</v>
      </c>
      <c r="I22" s="99">
        <v>786.31</v>
      </c>
      <c r="J22" s="98">
        <v>536.43</v>
      </c>
    </row>
    <row r="23" spans="1:10" s="93" customFormat="1" ht="18.75" customHeight="1">
      <c r="A23" s="94"/>
      <c r="B23" s="95">
        <v>30</v>
      </c>
      <c r="C23" s="96">
        <v>84.958</v>
      </c>
      <c r="D23" s="96">
        <v>84.9739</v>
      </c>
      <c r="E23" s="97">
        <f t="shared" si="6"/>
        <v>0.015900000000002024</v>
      </c>
      <c r="F23" s="202">
        <f t="shared" si="7"/>
        <v>52.984104768576174</v>
      </c>
      <c r="G23" s="98">
        <f t="shared" si="8"/>
        <v>300.09</v>
      </c>
      <c r="H23" s="95">
        <v>18</v>
      </c>
      <c r="I23" s="99">
        <v>675.43</v>
      </c>
      <c r="J23" s="100">
        <v>375.34</v>
      </c>
    </row>
    <row r="24" spans="1:10" s="93" customFormat="1" ht="18.75" customHeight="1">
      <c r="A24" s="94">
        <v>20983</v>
      </c>
      <c r="B24" s="95">
        <v>31</v>
      </c>
      <c r="C24" s="96">
        <v>86.0589</v>
      </c>
      <c r="D24" s="96">
        <v>86.0935</v>
      </c>
      <c r="E24" s="97">
        <f t="shared" si="6"/>
        <v>0.03460000000001173</v>
      </c>
      <c r="F24" s="202">
        <f t="shared" si="7"/>
        <v>118.09276767129161</v>
      </c>
      <c r="G24" s="98">
        <f t="shared" si="8"/>
        <v>292.99</v>
      </c>
      <c r="H24" s="95">
        <v>19</v>
      </c>
      <c r="I24" s="99">
        <v>618.38</v>
      </c>
      <c r="J24" s="98">
        <v>325.39</v>
      </c>
    </row>
    <row r="25" spans="1:10" s="93" customFormat="1" ht="18.75" customHeight="1">
      <c r="A25" s="94"/>
      <c r="B25" s="95">
        <v>32</v>
      </c>
      <c r="C25" s="96">
        <v>85.0062</v>
      </c>
      <c r="D25" s="96">
        <v>85.0348</v>
      </c>
      <c r="E25" s="97">
        <f t="shared" si="6"/>
        <v>0.028599999999997294</v>
      </c>
      <c r="F25" s="202">
        <f t="shared" si="7"/>
        <v>101.94261272499483</v>
      </c>
      <c r="G25" s="98">
        <f t="shared" si="8"/>
        <v>280.54999999999995</v>
      </c>
      <c r="H25" s="95">
        <v>20</v>
      </c>
      <c r="I25" s="99">
        <v>809.93</v>
      </c>
      <c r="J25" s="98">
        <v>529.38</v>
      </c>
    </row>
    <row r="26" spans="1:10" s="93" customFormat="1" ht="18.75" customHeight="1">
      <c r="A26" s="94"/>
      <c r="B26" s="95">
        <v>33</v>
      </c>
      <c r="C26" s="96">
        <v>84.8102</v>
      </c>
      <c r="D26" s="96">
        <v>84.8487</v>
      </c>
      <c r="E26" s="97">
        <f t="shared" si="6"/>
        <v>0.03849999999999909</v>
      </c>
      <c r="F26" s="202">
        <f t="shared" si="7"/>
        <v>125.84989539748658</v>
      </c>
      <c r="G26" s="98">
        <f t="shared" si="8"/>
        <v>305.91999999999996</v>
      </c>
      <c r="H26" s="95">
        <v>21</v>
      </c>
      <c r="I26" s="99">
        <v>657.18</v>
      </c>
      <c r="J26" s="100">
        <v>351.26</v>
      </c>
    </row>
    <row r="27" spans="1:10" s="93" customFormat="1" ht="18.75" customHeight="1">
      <c r="A27" s="94">
        <v>20996</v>
      </c>
      <c r="B27" s="95">
        <v>34</v>
      </c>
      <c r="C27" s="96">
        <v>83.7334</v>
      </c>
      <c r="D27" s="96">
        <v>83.7484</v>
      </c>
      <c r="E27" s="97">
        <f t="shared" si="6"/>
        <v>0.015000000000000568</v>
      </c>
      <c r="F27" s="202">
        <f t="shared" si="7"/>
        <v>57.96877415365807</v>
      </c>
      <c r="G27" s="98">
        <f t="shared" si="8"/>
        <v>258.7600000000001</v>
      </c>
      <c r="H27" s="95">
        <v>22</v>
      </c>
      <c r="I27" s="99">
        <v>813.69</v>
      </c>
      <c r="J27" s="98">
        <v>554.93</v>
      </c>
    </row>
    <row r="28" spans="1:10" s="93" customFormat="1" ht="18.75" customHeight="1">
      <c r="A28" s="94"/>
      <c r="B28" s="95">
        <v>35</v>
      </c>
      <c r="C28" s="96">
        <v>85.0172</v>
      </c>
      <c r="D28" s="96">
        <v>85.0314</v>
      </c>
      <c r="E28" s="97">
        <f t="shared" si="6"/>
        <v>0.014200000000002433</v>
      </c>
      <c r="F28" s="202">
        <f t="shared" si="7"/>
        <v>49.04669798287661</v>
      </c>
      <c r="G28" s="98">
        <f t="shared" si="8"/>
        <v>289.52</v>
      </c>
      <c r="H28" s="95">
        <v>23</v>
      </c>
      <c r="I28" s="99">
        <v>649.92</v>
      </c>
      <c r="J28" s="98">
        <v>360.4</v>
      </c>
    </row>
    <row r="29" spans="1:10" s="93" customFormat="1" ht="18.75" customHeight="1">
      <c r="A29" s="94"/>
      <c r="B29" s="95">
        <v>36</v>
      </c>
      <c r="C29" s="96">
        <v>84.5968</v>
      </c>
      <c r="D29" s="96">
        <v>84.6143</v>
      </c>
      <c r="E29" s="97">
        <f t="shared" si="6"/>
        <v>0.017499999999998295</v>
      </c>
      <c r="F29" s="202">
        <f t="shared" si="7"/>
        <v>56.63430420711422</v>
      </c>
      <c r="G29" s="98">
        <f t="shared" si="8"/>
        <v>309</v>
      </c>
      <c r="H29" s="95">
        <v>24</v>
      </c>
      <c r="I29" s="99">
        <v>724.64</v>
      </c>
      <c r="J29" s="100">
        <v>415.64</v>
      </c>
    </row>
    <row r="30" spans="1:10" s="93" customFormat="1" ht="18.75" customHeight="1">
      <c r="A30" s="94">
        <v>21004</v>
      </c>
      <c r="B30" s="95">
        <v>10</v>
      </c>
      <c r="C30" s="96">
        <v>85.0808</v>
      </c>
      <c r="D30" s="96">
        <v>85.0892</v>
      </c>
      <c r="E30" s="97">
        <f>D30-C30</f>
        <v>0.008400000000008845</v>
      </c>
      <c r="F30" s="202">
        <f>((10^6)*E30/G30)</f>
        <v>34.59067698900036</v>
      </c>
      <c r="G30" s="98">
        <f>I30-J30</f>
        <v>242.83999999999992</v>
      </c>
      <c r="H30" s="95">
        <v>25</v>
      </c>
      <c r="I30" s="99">
        <v>794.56</v>
      </c>
      <c r="J30" s="98">
        <v>551.72</v>
      </c>
    </row>
    <row r="31" spans="1:10" s="93" customFormat="1" ht="18.75" customHeight="1">
      <c r="A31" s="94"/>
      <c r="B31" s="95">
        <v>11</v>
      </c>
      <c r="C31" s="96">
        <v>86.0932</v>
      </c>
      <c r="D31" s="96">
        <v>86.1085</v>
      </c>
      <c r="E31" s="97">
        <f aca="true" t="shared" si="9" ref="E31:E38">D31-C31</f>
        <v>0.015300000000010527</v>
      </c>
      <c r="F31" s="202">
        <f aca="true" t="shared" si="10" ref="F31:F38">((10^6)*E31/G31)</f>
        <v>57.93918279248128</v>
      </c>
      <c r="G31" s="98">
        <f aca="true" t="shared" si="11" ref="G31:G38">I31-J31</f>
        <v>264.06999999999994</v>
      </c>
      <c r="H31" s="95">
        <v>26</v>
      </c>
      <c r="I31" s="101">
        <v>772.56</v>
      </c>
      <c r="J31" s="98">
        <v>508.49</v>
      </c>
    </row>
    <row r="32" spans="1:10" s="93" customFormat="1" ht="18.75" customHeight="1">
      <c r="A32" s="94"/>
      <c r="B32" s="95">
        <v>12</v>
      </c>
      <c r="C32" s="96">
        <v>84.8328</v>
      </c>
      <c r="D32" s="96">
        <v>84.8458</v>
      </c>
      <c r="E32" s="97">
        <f t="shared" si="9"/>
        <v>0.012999999999991019</v>
      </c>
      <c r="F32" s="202">
        <f t="shared" si="10"/>
        <v>50.60531745101414</v>
      </c>
      <c r="G32" s="98">
        <f t="shared" si="11"/>
        <v>256.88999999999993</v>
      </c>
      <c r="H32" s="95">
        <v>27</v>
      </c>
      <c r="I32" s="99">
        <v>596.8</v>
      </c>
      <c r="J32" s="100">
        <v>339.91</v>
      </c>
    </row>
    <row r="33" spans="1:10" s="93" customFormat="1" ht="18.75" customHeight="1">
      <c r="A33" s="94">
        <v>21017</v>
      </c>
      <c r="B33" s="95">
        <v>13</v>
      </c>
      <c r="C33" s="96">
        <v>86.7234</v>
      </c>
      <c r="D33" s="96">
        <v>86.754</v>
      </c>
      <c r="E33" s="97">
        <f t="shared" si="9"/>
        <v>0.030600000000006844</v>
      </c>
      <c r="F33" s="202">
        <f t="shared" si="10"/>
        <v>113.72082652001947</v>
      </c>
      <c r="G33" s="98">
        <f t="shared" si="11"/>
        <v>269.08000000000004</v>
      </c>
      <c r="H33" s="95">
        <v>28</v>
      </c>
      <c r="I33" s="99">
        <v>784.07</v>
      </c>
      <c r="J33" s="98">
        <v>514.99</v>
      </c>
    </row>
    <row r="34" spans="1:10" s="93" customFormat="1" ht="18.75" customHeight="1">
      <c r="A34" s="94"/>
      <c r="B34" s="95">
        <v>14</v>
      </c>
      <c r="C34" s="96">
        <v>85.9223</v>
      </c>
      <c r="D34" s="96">
        <v>85.9474</v>
      </c>
      <c r="E34" s="97">
        <f t="shared" si="9"/>
        <v>0.025099999999994793</v>
      </c>
      <c r="F34" s="202">
        <f t="shared" si="10"/>
        <v>94.22629326524061</v>
      </c>
      <c r="G34" s="98">
        <f t="shared" si="11"/>
        <v>266.38</v>
      </c>
      <c r="H34" s="95">
        <v>29</v>
      </c>
      <c r="I34" s="99">
        <v>713.75</v>
      </c>
      <c r="J34" s="98">
        <v>447.37</v>
      </c>
    </row>
    <row r="35" spans="1:10" s="93" customFormat="1" ht="18.75" customHeight="1">
      <c r="A35" s="94"/>
      <c r="B35" s="95">
        <v>15</v>
      </c>
      <c r="C35" s="96">
        <v>86.9751</v>
      </c>
      <c r="D35" s="96">
        <v>87.0018</v>
      </c>
      <c r="E35" s="97">
        <f t="shared" si="9"/>
        <v>0.026700000000005275</v>
      </c>
      <c r="F35" s="202">
        <f t="shared" si="10"/>
        <v>90.2911636400706</v>
      </c>
      <c r="G35" s="98">
        <f t="shared" si="11"/>
        <v>295.71</v>
      </c>
      <c r="H35" s="95">
        <v>30</v>
      </c>
      <c r="I35" s="99">
        <v>667.37</v>
      </c>
      <c r="J35" s="100">
        <v>371.66</v>
      </c>
    </row>
    <row r="36" spans="1:10" s="93" customFormat="1" ht="18.75" customHeight="1">
      <c r="A36" s="94">
        <v>21025</v>
      </c>
      <c r="B36" s="95">
        <v>16</v>
      </c>
      <c r="C36" s="96">
        <v>86.1325</v>
      </c>
      <c r="D36" s="96">
        <v>86.1571</v>
      </c>
      <c r="E36" s="97">
        <f t="shared" si="9"/>
        <v>0.024600000000006617</v>
      </c>
      <c r="F36" s="202">
        <f t="shared" si="10"/>
        <v>83.88174719543976</v>
      </c>
      <c r="G36" s="98">
        <f t="shared" si="11"/>
        <v>293.27</v>
      </c>
      <c r="H36" s="95">
        <v>31</v>
      </c>
      <c r="I36" s="99">
        <v>673.79</v>
      </c>
      <c r="J36" s="98">
        <v>380.52</v>
      </c>
    </row>
    <row r="37" spans="1:10" s="93" customFormat="1" ht="18.75" customHeight="1">
      <c r="A37" s="94"/>
      <c r="B37" s="95">
        <v>17</v>
      </c>
      <c r="C37" s="96">
        <v>87.2247</v>
      </c>
      <c r="D37" s="96">
        <v>87.2507</v>
      </c>
      <c r="E37" s="97">
        <f t="shared" si="9"/>
        <v>0.02599999999999625</v>
      </c>
      <c r="F37" s="202">
        <f t="shared" si="10"/>
        <v>90.40019470809865</v>
      </c>
      <c r="G37" s="98">
        <f t="shared" si="11"/>
        <v>287.60999999999996</v>
      </c>
      <c r="H37" s="95">
        <v>32</v>
      </c>
      <c r="I37" s="99">
        <v>653.55</v>
      </c>
      <c r="J37" s="98">
        <v>365.94</v>
      </c>
    </row>
    <row r="38" spans="1:10" s="93" customFormat="1" ht="18.75" customHeight="1">
      <c r="A38" s="94"/>
      <c r="B38" s="95">
        <v>18</v>
      </c>
      <c r="C38" s="96">
        <v>85.1734</v>
      </c>
      <c r="D38" s="96">
        <v>85.192</v>
      </c>
      <c r="E38" s="97">
        <f t="shared" si="9"/>
        <v>0.01859999999999218</v>
      </c>
      <c r="F38" s="202">
        <f t="shared" si="10"/>
        <v>64.63719766469342</v>
      </c>
      <c r="G38" s="98">
        <f t="shared" si="11"/>
        <v>287.76</v>
      </c>
      <c r="H38" s="95">
        <v>33</v>
      </c>
      <c r="I38" s="99">
        <v>812.29</v>
      </c>
      <c r="J38" s="100">
        <v>524.53</v>
      </c>
    </row>
    <row r="39" spans="1:10" s="93" customFormat="1" ht="18.75" customHeight="1">
      <c r="A39" s="94">
        <v>21038</v>
      </c>
      <c r="B39" s="95">
        <v>1</v>
      </c>
      <c r="C39" s="96">
        <v>85.4426</v>
      </c>
      <c r="D39" s="96">
        <v>85.4886</v>
      </c>
      <c r="E39" s="97">
        <f>D39-C39</f>
        <v>0.04600000000000648</v>
      </c>
      <c r="F39" s="202">
        <f>((10^6)*E39/G39)</f>
        <v>161.17729502454975</v>
      </c>
      <c r="G39" s="98">
        <f>I39-J39</f>
        <v>285.3999999999999</v>
      </c>
      <c r="H39" s="95">
        <v>34</v>
      </c>
      <c r="I39" s="99">
        <v>763.31</v>
      </c>
      <c r="J39" s="98">
        <v>477.91</v>
      </c>
    </row>
    <row r="40" spans="1:10" s="93" customFormat="1" ht="18.75" customHeight="1">
      <c r="A40" s="94"/>
      <c r="B40" s="95">
        <v>2</v>
      </c>
      <c r="C40" s="96">
        <v>87.4716</v>
      </c>
      <c r="D40" s="96">
        <v>87.5132</v>
      </c>
      <c r="E40" s="97">
        <f aca="true" t="shared" si="12" ref="E40:E47">D40-C40</f>
        <v>0.041600000000002524</v>
      </c>
      <c r="F40" s="202">
        <f aca="true" t="shared" si="13" ref="F40:F47">((10^6)*E40/G40)</f>
        <v>137.43433876243859</v>
      </c>
      <c r="G40" s="98">
        <f aca="true" t="shared" si="14" ref="G40:G47">I40-J40</f>
        <v>302.68999999999994</v>
      </c>
      <c r="H40" s="95">
        <v>35</v>
      </c>
      <c r="I40" s="99">
        <v>546.04</v>
      </c>
      <c r="J40" s="98">
        <v>243.35</v>
      </c>
    </row>
    <row r="41" spans="1:10" s="93" customFormat="1" ht="18.75" customHeight="1">
      <c r="A41" s="94"/>
      <c r="B41" s="95">
        <v>3</v>
      </c>
      <c r="C41" s="96">
        <v>85.8676</v>
      </c>
      <c r="D41" s="96">
        <v>85.9091</v>
      </c>
      <c r="E41" s="97">
        <f t="shared" si="12"/>
        <v>0.041499999999999204</v>
      </c>
      <c r="F41" s="202">
        <f t="shared" si="13"/>
        <v>158.614890689494</v>
      </c>
      <c r="G41" s="98">
        <f t="shared" si="14"/>
        <v>261.64</v>
      </c>
      <c r="H41" s="95">
        <v>36</v>
      </c>
      <c r="I41" s="99">
        <v>799.35</v>
      </c>
      <c r="J41" s="100">
        <v>537.71</v>
      </c>
    </row>
    <row r="42" spans="1:10" s="93" customFormat="1" ht="18.75" customHeight="1">
      <c r="A42" s="94">
        <v>21053</v>
      </c>
      <c r="B42" s="95">
        <v>4</v>
      </c>
      <c r="C42" s="96">
        <v>85.0358</v>
      </c>
      <c r="D42" s="96">
        <v>85.2271</v>
      </c>
      <c r="E42" s="97">
        <f t="shared" si="12"/>
        <v>0.19129999999999825</v>
      </c>
      <c r="F42" s="202">
        <f t="shared" si="13"/>
        <v>713.9658132417641</v>
      </c>
      <c r="G42" s="98">
        <f t="shared" si="14"/>
        <v>267.94</v>
      </c>
      <c r="H42" s="95">
        <v>37</v>
      </c>
      <c r="I42" s="99">
        <v>676.48</v>
      </c>
      <c r="J42" s="98">
        <v>408.54</v>
      </c>
    </row>
    <row r="43" spans="1:10" s="93" customFormat="1" ht="18.75" customHeight="1">
      <c r="A43" s="94"/>
      <c r="B43" s="95">
        <v>5</v>
      </c>
      <c r="C43" s="96">
        <v>85.05</v>
      </c>
      <c r="D43" s="96">
        <v>85.2079</v>
      </c>
      <c r="E43" s="97">
        <f t="shared" si="12"/>
        <v>0.15789999999999793</v>
      </c>
      <c r="F43" s="202">
        <f t="shared" si="13"/>
        <v>480.23114355230524</v>
      </c>
      <c r="G43" s="98">
        <f t="shared" si="14"/>
        <v>328.79999999999995</v>
      </c>
      <c r="H43" s="95">
        <v>38</v>
      </c>
      <c r="I43" s="99">
        <v>705.15</v>
      </c>
      <c r="J43" s="98">
        <v>376.35</v>
      </c>
    </row>
    <row r="44" spans="1:10" s="93" customFormat="1" ht="18.75" customHeight="1">
      <c r="A44" s="94"/>
      <c r="B44" s="95">
        <v>6</v>
      </c>
      <c r="C44" s="96">
        <v>87.3731</v>
      </c>
      <c r="D44" s="96">
        <v>87.5483</v>
      </c>
      <c r="E44" s="97">
        <f t="shared" si="12"/>
        <v>0.1752000000000038</v>
      </c>
      <c r="F44" s="202">
        <f t="shared" si="13"/>
        <v>595.877831440051</v>
      </c>
      <c r="G44" s="98">
        <f t="shared" si="14"/>
        <v>294.02</v>
      </c>
      <c r="H44" s="95">
        <v>39</v>
      </c>
      <c r="I44" s="99">
        <v>817.76</v>
      </c>
      <c r="J44" s="100">
        <v>523.74</v>
      </c>
    </row>
    <row r="45" spans="1:10" s="93" customFormat="1" ht="18.75" customHeight="1">
      <c r="A45" s="94">
        <v>21058</v>
      </c>
      <c r="B45" s="95">
        <v>7</v>
      </c>
      <c r="C45" s="96">
        <v>86.4262</v>
      </c>
      <c r="D45" s="96">
        <v>86.5031</v>
      </c>
      <c r="E45" s="97">
        <f t="shared" si="12"/>
        <v>0.07690000000000907</v>
      </c>
      <c r="F45" s="202">
        <f t="shared" si="13"/>
        <v>237.16999753271975</v>
      </c>
      <c r="G45" s="98">
        <f t="shared" si="14"/>
        <v>324.24000000000007</v>
      </c>
      <c r="H45" s="95">
        <v>40</v>
      </c>
      <c r="I45" s="99">
        <v>699.19</v>
      </c>
      <c r="J45" s="98">
        <v>374.95</v>
      </c>
    </row>
    <row r="46" spans="1:10" s="93" customFormat="1" ht="18.75" customHeight="1">
      <c r="A46" s="94"/>
      <c r="B46" s="95">
        <v>8</v>
      </c>
      <c r="C46" s="96">
        <v>84.8107</v>
      </c>
      <c r="D46" s="96">
        <v>84.8641</v>
      </c>
      <c r="E46" s="97">
        <f t="shared" si="12"/>
        <v>0.05339999999999634</v>
      </c>
      <c r="F46" s="202">
        <f t="shared" si="13"/>
        <v>201.85983216147397</v>
      </c>
      <c r="G46" s="98">
        <f t="shared" si="14"/>
        <v>264.5400000000001</v>
      </c>
      <c r="H46" s="95">
        <v>41</v>
      </c>
      <c r="I46" s="99">
        <v>814.1</v>
      </c>
      <c r="J46" s="98">
        <v>549.56</v>
      </c>
    </row>
    <row r="47" spans="1:10" s="93" customFormat="1" ht="18.75" customHeight="1">
      <c r="A47" s="94"/>
      <c r="B47" s="95">
        <v>9</v>
      </c>
      <c r="C47" s="96">
        <v>87.6662</v>
      </c>
      <c r="D47" s="96">
        <v>87.7144</v>
      </c>
      <c r="E47" s="97">
        <f t="shared" si="12"/>
        <v>0.04819999999999425</v>
      </c>
      <c r="F47" s="202">
        <f t="shared" si="13"/>
        <v>198.2804722530513</v>
      </c>
      <c r="G47" s="98">
        <f t="shared" si="14"/>
        <v>243.09000000000003</v>
      </c>
      <c r="H47" s="95">
        <v>42</v>
      </c>
      <c r="I47" s="99">
        <v>788.44</v>
      </c>
      <c r="J47" s="100">
        <v>545.35</v>
      </c>
    </row>
    <row r="48" spans="1:10" ht="18.75" customHeight="1">
      <c r="A48" s="112">
        <v>21067</v>
      </c>
      <c r="B48" s="107">
        <v>19</v>
      </c>
      <c r="C48" s="122">
        <v>88.9708</v>
      </c>
      <c r="D48" s="122">
        <v>89.0068</v>
      </c>
      <c r="E48" s="97">
        <f aca="true" t="shared" si="15" ref="E48:E64">D48-C48</f>
        <v>0.036000000000001364</v>
      </c>
      <c r="F48" s="202">
        <f aca="true" t="shared" si="16" ref="F48:F64">((10^6)*E48/G48)</f>
        <v>131.86813186813686</v>
      </c>
      <c r="G48" s="98">
        <f aca="true" t="shared" si="17" ref="G48:G64">I48-J48</f>
        <v>273.00000000000006</v>
      </c>
      <c r="H48" s="95">
        <v>43</v>
      </c>
      <c r="I48" s="131">
        <v>656.32</v>
      </c>
      <c r="J48" s="131">
        <v>383.32</v>
      </c>
    </row>
    <row r="49" spans="1:10" ht="18.75" customHeight="1">
      <c r="A49" s="112"/>
      <c r="B49" s="107">
        <v>20</v>
      </c>
      <c r="C49" s="122">
        <v>84.6492</v>
      </c>
      <c r="D49" s="122">
        <v>84.7079</v>
      </c>
      <c r="E49" s="97">
        <f t="shared" si="15"/>
        <v>0.05870000000000175</v>
      </c>
      <c r="F49" s="202">
        <f t="shared" si="16"/>
        <v>194.32581851889216</v>
      </c>
      <c r="G49" s="98">
        <f t="shared" si="17"/>
        <v>302.07</v>
      </c>
      <c r="H49" s="95">
        <v>44</v>
      </c>
      <c r="I49" s="131">
        <v>806.01</v>
      </c>
      <c r="J49" s="131">
        <v>503.94</v>
      </c>
    </row>
    <row r="50" spans="1:10" ht="18.75" customHeight="1">
      <c r="A50" s="112"/>
      <c r="B50" s="107">
        <v>21</v>
      </c>
      <c r="C50" s="122">
        <v>86.3528</v>
      </c>
      <c r="D50" s="122">
        <v>86.394</v>
      </c>
      <c r="E50" s="97">
        <f t="shared" si="15"/>
        <v>0.041200000000003456</v>
      </c>
      <c r="F50" s="202">
        <f t="shared" si="16"/>
        <v>154.18007634160412</v>
      </c>
      <c r="G50" s="98">
        <f t="shared" si="17"/>
        <v>267.22</v>
      </c>
      <c r="H50" s="95">
        <v>45</v>
      </c>
      <c r="I50" s="131">
        <v>786.14</v>
      </c>
      <c r="J50" s="131">
        <v>518.92</v>
      </c>
    </row>
    <row r="51" spans="1:10" ht="18.75" customHeight="1">
      <c r="A51" s="112">
        <v>21081</v>
      </c>
      <c r="B51" s="107">
        <v>22</v>
      </c>
      <c r="C51" s="122">
        <v>85.1141</v>
      </c>
      <c r="D51" s="122">
        <v>85.147</v>
      </c>
      <c r="E51" s="97">
        <f t="shared" si="15"/>
        <v>0.03290000000001214</v>
      </c>
      <c r="F51" s="202">
        <f t="shared" si="16"/>
        <v>128.92859942006484</v>
      </c>
      <c r="G51" s="98">
        <f t="shared" si="17"/>
        <v>255.18</v>
      </c>
      <c r="H51" s="95">
        <v>46</v>
      </c>
      <c r="I51" s="131">
        <v>643.02</v>
      </c>
      <c r="J51" s="131">
        <v>387.84</v>
      </c>
    </row>
    <row r="52" spans="1:10" ht="18.75" customHeight="1">
      <c r="A52" s="112"/>
      <c r="B52" s="107">
        <v>23</v>
      </c>
      <c r="C52" s="122">
        <v>87.6718</v>
      </c>
      <c r="D52" s="122">
        <v>87.7047</v>
      </c>
      <c r="E52" s="97">
        <f t="shared" si="15"/>
        <v>0.03289999999999793</v>
      </c>
      <c r="F52" s="202">
        <f t="shared" si="16"/>
        <v>106.34859063873135</v>
      </c>
      <c r="G52" s="98">
        <f t="shared" si="17"/>
        <v>309.36</v>
      </c>
      <c r="H52" s="95">
        <v>47</v>
      </c>
      <c r="I52" s="131">
        <v>700.63</v>
      </c>
      <c r="J52" s="131">
        <v>391.27</v>
      </c>
    </row>
    <row r="53" spans="1:10" ht="18.75" customHeight="1">
      <c r="A53" s="112"/>
      <c r="B53" s="107">
        <v>24</v>
      </c>
      <c r="C53" s="122">
        <v>88.0475</v>
      </c>
      <c r="D53" s="122">
        <v>88.0804</v>
      </c>
      <c r="E53" s="97">
        <f t="shared" si="15"/>
        <v>0.03289999999999793</v>
      </c>
      <c r="F53" s="202">
        <f t="shared" si="16"/>
        <v>114.81817547287612</v>
      </c>
      <c r="G53" s="98">
        <f t="shared" si="17"/>
        <v>286.5400000000001</v>
      </c>
      <c r="H53" s="95">
        <v>48</v>
      </c>
      <c r="I53" s="131">
        <v>812.35</v>
      </c>
      <c r="J53" s="131">
        <v>525.81</v>
      </c>
    </row>
    <row r="54" spans="1:10" ht="18.75" customHeight="1">
      <c r="A54" s="112">
        <v>21087</v>
      </c>
      <c r="B54" s="107">
        <v>25</v>
      </c>
      <c r="C54" s="122">
        <v>87.0608</v>
      </c>
      <c r="D54" s="122">
        <v>87.0695</v>
      </c>
      <c r="E54" s="97">
        <f t="shared" si="15"/>
        <v>0.008700000000004593</v>
      </c>
      <c r="F54" s="202">
        <f t="shared" si="16"/>
        <v>30.18946491777567</v>
      </c>
      <c r="G54" s="98">
        <f t="shared" si="17"/>
        <v>288.18</v>
      </c>
      <c r="H54" s="95">
        <v>49</v>
      </c>
      <c r="I54" s="131">
        <v>656.23</v>
      </c>
      <c r="J54" s="131">
        <v>368.05</v>
      </c>
    </row>
    <row r="55" spans="1:10" ht="18.75" customHeight="1">
      <c r="A55" s="112"/>
      <c r="B55" s="107">
        <v>26</v>
      </c>
      <c r="C55" s="122">
        <v>85.8035</v>
      </c>
      <c r="D55" s="122">
        <v>85.8193</v>
      </c>
      <c r="E55" s="97">
        <f t="shared" si="15"/>
        <v>0.015799999999998704</v>
      </c>
      <c r="F55" s="202">
        <f t="shared" si="16"/>
        <v>63.897763578269526</v>
      </c>
      <c r="G55" s="98">
        <f t="shared" si="17"/>
        <v>247.26999999999998</v>
      </c>
      <c r="H55" s="95">
        <v>50</v>
      </c>
      <c r="I55" s="131">
        <v>649.24</v>
      </c>
      <c r="J55" s="131">
        <v>401.97</v>
      </c>
    </row>
    <row r="56" spans="1:10" ht="18.75" customHeight="1">
      <c r="A56" s="112"/>
      <c r="B56" s="107">
        <v>27</v>
      </c>
      <c r="C56" s="122">
        <v>86.319</v>
      </c>
      <c r="D56" s="122">
        <v>86.332</v>
      </c>
      <c r="E56" s="97">
        <f t="shared" si="15"/>
        <v>0.012999999999991019</v>
      </c>
      <c r="F56" s="202">
        <f t="shared" si="16"/>
        <v>45.45454545451405</v>
      </c>
      <c r="G56" s="98">
        <f t="shared" si="17"/>
        <v>286</v>
      </c>
      <c r="H56" s="95">
        <v>51</v>
      </c>
      <c r="I56" s="131">
        <v>844.78</v>
      </c>
      <c r="J56" s="131">
        <v>558.78</v>
      </c>
    </row>
    <row r="57" spans="1:10" ht="18.75" customHeight="1">
      <c r="A57" s="112">
        <v>21095</v>
      </c>
      <c r="B57" s="107">
        <v>28</v>
      </c>
      <c r="C57" s="122">
        <v>87.2059</v>
      </c>
      <c r="D57" s="122">
        <v>87.2393</v>
      </c>
      <c r="E57" s="97">
        <f t="shared" si="15"/>
        <v>0.03340000000000032</v>
      </c>
      <c r="F57" s="202">
        <f t="shared" si="16"/>
        <v>113.49734946309745</v>
      </c>
      <c r="G57" s="98">
        <f t="shared" si="17"/>
        <v>294.28000000000003</v>
      </c>
      <c r="H57" s="95">
        <v>52</v>
      </c>
      <c r="I57" s="131">
        <v>785.09</v>
      </c>
      <c r="J57" s="131">
        <v>490.81</v>
      </c>
    </row>
    <row r="58" spans="1:10" ht="18.75" customHeight="1">
      <c r="A58" s="112"/>
      <c r="B58" s="107">
        <v>29</v>
      </c>
      <c r="C58" s="122">
        <v>85.2355</v>
      </c>
      <c r="D58" s="122">
        <v>85.2726</v>
      </c>
      <c r="E58" s="97">
        <f t="shared" si="15"/>
        <v>0.03709999999999525</v>
      </c>
      <c r="F58" s="202">
        <f t="shared" si="16"/>
        <v>115.67722624094301</v>
      </c>
      <c r="G58" s="98">
        <f t="shared" si="17"/>
        <v>320.72</v>
      </c>
      <c r="H58" s="95">
        <v>53</v>
      </c>
      <c r="I58" s="131">
        <v>656.09</v>
      </c>
      <c r="J58" s="131">
        <v>335.37</v>
      </c>
    </row>
    <row r="59" spans="1:10" ht="18.75" customHeight="1">
      <c r="A59" s="112"/>
      <c r="B59" s="107">
        <v>30</v>
      </c>
      <c r="C59" s="122">
        <v>84.9666</v>
      </c>
      <c r="D59" s="122">
        <v>85.0075</v>
      </c>
      <c r="E59" s="97">
        <f t="shared" si="15"/>
        <v>0.0408999999999935</v>
      </c>
      <c r="F59" s="202">
        <f t="shared" si="16"/>
        <v>146.6633198264191</v>
      </c>
      <c r="G59" s="98">
        <f t="shared" si="17"/>
        <v>278.87</v>
      </c>
      <c r="H59" s="95">
        <v>54</v>
      </c>
      <c r="I59" s="131">
        <v>791.91</v>
      </c>
      <c r="J59" s="131">
        <v>513.04</v>
      </c>
    </row>
    <row r="60" spans="1:10" ht="18.75" customHeight="1">
      <c r="A60" s="112">
        <v>21106</v>
      </c>
      <c r="B60" s="107">
        <v>31</v>
      </c>
      <c r="C60" s="122">
        <v>84.8849</v>
      </c>
      <c r="D60" s="122">
        <v>84.8901</v>
      </c>
      <c r="E60" s="97">
        <f t="shared" si="15"/>
        <v>0.005200000000002092</v>
      </c>
      <c r="F60" s="202">
        <f t="shared" si="16"/>
        <v>16.43749012170726</v>
      </c>
      <c r="G60" s="98">
        <f t="shared" si="17"/>
        <v>316.35</v>
      </c>
      <c r="H60" s="95">
        <v>55</v>
      </c>
      <c r="I60" s="131">
        <v>686.87</v>
      </c>
      <c r="J60" s="131">
        <v>370.52</v>
      </c>
    </row>
    <row r="61" spans="1:10" ht="18.75" customHeight="1">
      <c r="A61" s="112"/>
      <c r="B61" s="107">
        <v>32</v>
      </c>
      <c r="C61" s="122">
        <v>85.0343</v>
      </c>
      <c r="D61" s="122">
        <v>85.039</v>
      </c>
      <c r="E61" s="97">
        <f t="shared" si="15"/>
        <v>0.004699999999999704</v>
      </c>
      <c r="F61" s="202">
        <f t="shared" si="16"/>
        <v>17.76333194754037</v>
      </c>
      <c r="G61" s="98">
        <f t="shared" si="17"/>
        <v>264.5899999999999</v>
      </c>
      <c r="H61" s="95">
        <v>56</v>
      </c>
      <c r="I61" s="131">
        <v>779.56</v>
      </c>
      <c r="J61" s="131">
        <v>514.97</v>
      </c>
    </row>
    <row r="62" spans="1:10" ht="18.75" customHeight="1">
      <c r="A62" s="112"/>
      <c r="B62" s="107">
        <v>33</v>
      </c>
      <c r="C62" s="122">
        <v>85.9722</v>
      </c>
      <c r="D62" s="122">
        <v>85.9809</v>
      </c>
      <c r="E62" s="97">
        <f t="shared" si="15"/>
        <v>0.008700000000004593</v>
      </c>
      <c r="F62" s="202">
        <f t="shared" si="16"/>
        <v>31.088082901570814</v>
      </c>
      <c r="G62" s="98">
        <f t="shared" si="17"/>
        <v>279.85</v>
      </c>
      <c r="H62" s="95">
        <v>57</v>
      </c>
      <c r="I62" s="131">
        <v>671.75</v>
      </c>
      <c r="J62" s="131">
        <v>391.9</v>
      </c>
    </row>
    <row r="63" spans="1:10" ht="18.75" customHeight="1">
      <c r="A63" s="112">
        <v>21115</v>
      </c>
      <c r="B63" s="107">
        <v>34</v>
      </c>
      <c r="C63" s="122">
        <v>83.7282</v>
      </c>
      <c r="D63" s="122">
        <v>83.7379</v>
      </c>
      <c r="E63" s="97">
        <f t="shared" si="15"/>
        <v>0.009699999999995157</v>
      </c>
      <c r="F63" s="202">
        <f t="shared" si="16"/>
        <v>37.32061098070546</v>
      </c>
      <c r="G63" s="98">
        <f t="shared" si="17"/>
        <v>259.91</v>
      </c>
      <c r="H63" s="95">
        <v>58</v>
      </c>
      <c r="I63" s="131">
        <v>634.7</v>
      </c>
      <c r="J63" s="131">
        <v>374.79</v>
      </c>
    </row>
    <row r="64" spans="1:10" ht="18.75" customHeight="1">
      <c r="A64" s="112"/>
      <c r="B64" s="107">
        <v>35</v>
      </c>
      <c r="C64" s="122">
        <v>85.0141</v>
      </c>
      <c r="D64" s="122">
        <v>85.029</v>
      </c>
      <c r="E64" s="97">
        <f t="shared" si="15"/>
        <v>0.014899999999997249</v>
      </c>
      <c r="F64" s="202">
        <f t="shared" si="16"/>
        <v>53.99724577805773</v>
      </c>
      <c r="G64" s="98">
        <f t="shared" si="17"/>
        <v>275.94</v>
      </c>
      <c r="H64" s="95">
        <v>59</v>
      </c>
      <c r="I64" s="131">
        <v>768.73</v>
      </c>
      <c r="J64" s="131">
        <v>492.79</v>
      </c>
    </row>
    <row r="65" spans="1:10" ht="18.75" customHeight="1">
      <c r="A65" s="112"/>
      <c r="B65" s="107">
        <v>36</v>
      </c>
      <c r="C65" s="122">
        <v>86.5613</v>
      </c>
      <c r="D65" s="122">
        <v>86.5738</v>
      </c>
      <c r="E65" s="97">
        <f aca="true" t="shared" si="18" ref="E65:E70">D65-C65</f>
        <v>0.012500000000002842</v>
      </c>
      <c r="F65" s="202">
        <f aca="true" t="shared" si="19" ref="F65:F70">((10^6)*E65/G65)</f>
        <v>44.18522446095031</v>
      </c>
      <c r="G65" s="98">
        <f aca="true" t="shared" si="20" ref="G65:G70">I65-J65</f>
        <v>282.9</v>
      </c>
      <c r="H65" s="95">
        <v>60</v>
      </c>
      <c r="I65" s="131">
        <v>703.37</v>
      </c>
      <c r="J65" s="131">
        <v>420.47</v>
      </c>
    </row>
    <row r="66" spans="1:10" ht="18.75" customHeight="1">
      <c r="A66" s="112">
        <v>21129</v>
      </c>
      <c r="B66" s="107">
        <v>19</v>
      </c>
      <c r="C66" s="122">
        <v>88.9426</v>
      </c>
      <c r="D66" s="122">
        <v>88.9988</v>
      </c>
      <c r="E66" s="97">
        <f t="shared" si="18"/>
        <v>0.056200000000004025</v>
      </c>
      <c r="F66" s="202">
        <f>((10^6)*E66/G66)</f>
        <v>189.73666441594872</v>
      </c>
      <c r="G66" s="98">
        <f t="shared" si="20"/>
        <v>296.20000000000005</v>
      </c>
      <c r="H66" s="95">
        <v>61</v>
      </c>
      <c r="I66" s="131">
        <v>811.21</v>
      </c>
      <c r="J66" s="131">
        <v>515.01</v>
      </c>
    </row>
    <row r="67" spans="1:10" ht="18.75" customHeight="1">
      <c r="A67" s="112"/>
      <c r="B67" s="107">
        <v>20</v>
      </c>
      <c r="C67" s="122">
        <v>84.6309</v>
      </c>
      <c r="D67" s="122">
        <v>84.6829</v>
      </c>
      <c r="E67" s="97">
        <f t="shared" si="18"/>
        <v>0.05200000000000671</v>
      </c>
      <c r="F67" s="202">
        <f t="shared" si="19"/>
        <v>159.543460252222</v>
      </c>
      <c r="G67" s="98">
        <f t="shared" si="20"/>
        <v>325.92999999999995</v>
      </c>
      <c r="H67" s="95">
        <v>62</v>
      </c>
      <c r="I67" s="131">
        <v>696.41</v>
      </c>
      <c r="J67" s="131">
        <v>370.48</v>
      </c>
    </row>
    <row r="68" spans="1:10" ht="18.75" customHeight="1">
      <c r="A68" s="112"/>
      <c r="B68" s="107">
        <v>21</v>
      </c>
      <c r="C68" s="122">
        <v>86.3437</v>
      </c>
      <c r="D68" s="122">
        <v>86.3947</v>
      </c>
      <c r="E68" s="97">
        <f t="shared" si="18"/>
        <v>0.05100000000000193</v>
      </c>
      <c r="F68" s="202">
        <f t="shared" si="19"/>
        <v>155.9346908824128</v>
      </c>
      <c r="G68" s="98">
        <f t="shared" si="20"/>
        <v>327.06</v>
      </c>
      <c r="H68" s="95">
        <v>63</v>
      </c>
      <c r="I68" s="131">
        <v>725.62</v>
      </c>
      <c r="J68" s="131">
        <v>398.56</v>
      </c>
    </row>
    <row r="69" spans="1:10" ht="18.75" customHeight="1">
      <c r="A69" s="112">
        <v>21136</v>
      </c>
      <c r="B69" s="107">
        <v>22</v>
      </c>
      <c r="C69" s="122">
        <v>85.1065</v>
      </c>
      <c r="D69" s="122">
        <v>85.1245</v>
      </c>
      <c r="E69" s="97">
        <f t="shared" si="18"/>
        <v>0.018000000000000682</v>
      </c>
      <c r="F69" s="202">
        <f t="shared" si="19"/>
        <v>60.583622227460154</v>
      </c>
      <c r="G69" s="98">
        <f t="shared" si="20"/>
        <v>297.10999999999996</v>
      </c>
      <c r="H69" s="95">
        <v>64</v>
      </c>
      <c r="I69" s="131">
        <v>791.91</v>
      </c>
      <c r="J69" s="131">
        <v>494.8</v>
      </c>
    </row>
    <row r="70" spans="1:10" ht="18.75" customHeight="1">
      <c r="A70" s="112"/>
      <c r="B70" s="107">
        <v>23</v>
      </c>
      <c r="C70" s="122">
        <v>87.6954</v>
      </c>
      <c r="D70" s="122">
        <v>87.7197</v>
      </c>
      <c r="E70" s="97">
        <f t="shared" si="18"/>
        <v>0.024299999999996658</v>
      </c>
      <c r="F70" s="202">
        <f t="shared" si="19"/>
        <v>81.15690334645869</v>
      </c>
      <c r="G70" s="98">
        <f t="shared" si="20"/>
        <v>299.41999999999996</v>
      </c>
      <c r="H70" s="95">
        <v>65</v>
      </c>
      <c r="I70" s="131">
        <v>852.12</v>
      </c>
      <c r="J70" s="131">
        <v>552.7</v>
      </c>
    </row>
    <row r="71" spans="1:10" ht="18.75" customHeight="1">
      <c r="A71" s="112"/>
      <c r="B71" s="107">
        <v>24</v>
      </c>
      <c r="C71" s="122">
        <v>88.055</v>
      </c>
      <c r="D71" s="122">
        <v>88.0794</v>
      </c>
      <c r="E71" s="97">
        <f aca="true" t="shared" si="21" ref="E71:E76">D71-C71</f>
        <v>0.024399999999999977</v>
      </c>
      <c r="F71" s="202">
        <f aca="true" t="shared" si="22" ref="F71:F76">((10^6)*E71/G71)</f>
        <v>78.11749639827109</v>
      </c>
      <c r="G71" s="98">
        <f aca="true" t="shared" si="23" ref="G71:G76">I71-J71</f>
        <v>312.3500000000001</v>
      </c>
      <c r="H71" s="95">
        <v>66</v>
      </c>
      <c r="I71" s="131">
        <v>714.69</v>
      </c>
      <c r="J71" s="131">
        <v>402.34</v>
      </c>
    </row>
    <row r="72" spans="1:10" ht="18.75" customHeight="1">
      <c r="A72" s="112">
        <v>21148</v>
      </c>
      <c r="B72" s="107">
        <v>25</v>
      </c>
      <c r="C72" s="122">
        <v>87.0268</v>
      </c>
      <c r="D72" s="122">
        <v>87.0396</v>
      </c>
      <c r="E72" s="97">
        <f t="shared" si="21"/>
        <v>0.01279999999999859</v>
      </c>
      <c r="F72" s="202">
        <f t="shared" si="22"/>
        <v>47.645635585328826</v>
      </c>
      <c r="G72" s="98">
        <f t="shared" si="23"/>
        <v>268.65000000000003</v>
      </c>
      <c r="H72" s="95">
        <v>67</v>
      </c>
      <c r="I72" s="131">
        <v>755.36</v>
      </c>
      <c r="J72" s="131">
        <v>486.71</v>
      </c>
    </row>
    <row r="73" spans="1:10" ht="18.75" customHeight="1">
      <c r="A73" s="112"/>
      <c r="B73" s="107">
        <v>26</v>
      </c>
      <c r="C73" s="122">
        <v>85.766</v>
      </c>
      <c r="D73" s="122">
        <v>85.7796</v>
      </c>
      <c r="E73" s="97">
        <f t="shared" si="21"/>
        <v>0.013599999999996726</v>
      </c>
      <c r="F73" s="202">
        <f t="shared" si="22"/>
        <v>51.26078926537531</v>
      </c>
      <c r="G73" s="98">
        <f t="shared" si="23"/>
        <v>265.31000000000006</v>
      </c>
      <c r="H73" s="95">
        <v>68</v>
      </c>
      <c r="I73" s="131">
        <v>801.96</v>
      </c>
      <c r="J73" s="131">
        <v>536.65</v>
      </c>
    </row>
    <row r="74" spans="1:10" ht="18.75" customHeight="1">
      <c r="A74" s="112"/>
      <c r="B74" s="107">
        <v>27</v>
      </c>
      <c r="C74" s="122">
        <v>86.337</v>
      </c>
      <c r="D74" s="122">
        <v>86.3508</v>
      </c>
      <c r="E74" s="97">
        <f t="shared" si="21"/>
        <v>0.013800000000003365</v>
      </c>
      <c r="F74" s="202">
        <f t="shared" si="22"/>
        <v>52.124645892363986</v>
      </c>
      <c r="G74" s="98">
        <f t="shared" si="23"/>
        <v>264.75</v>
      </c>
      <c r="H74" s="95">
        <v>69</v>
      </c>
      <c r="I74" s="131">
        <v>772.28</v>
      </c>
      <c r="J74" s="131">
        <v>507.53</v>
      </c>
    </row>
    <row r="75" spans="1:10" ht="18.75" customHeight="1">
      <c r="A75" s="112">
        <v>21156</v>
      </c>
      <c r="B75" s="107">
        <v>19</v>
      </c>
      <c r="C75" s="122">
        <v>88.9618</v>
      </c>
      <c r="D75" s="122">
        <v>88.9657</v>
      </c>
      <c r="E75" s="97">
        <f t="shared" si="21"/>
        <v>0.003900000000001569</v>
      </c>
      <c r="F75" s="202">
        <f t="shared" si="22"/>
        <v>11.132996488828661</v>
      </c>
      <c r="G75" s="98">
        <f t="shared" si="23"/>
        <v>350.31000000000006</v>
      </c>
      <c r="H75" s="95">
        <v>70</v>
      </c>
      <c r="I75" s="131">
        <v>716.96</v>
      </c>
      <c r="J75" s="131">
        <v>366.65</v>
      </c>
    </row>
    <row r="76" spans="1:10" ht="18.75" customHeight="1">
      <c r="A76" s="112"/>
      <c r="B76" s="107">
        <v>20</v>
      </c>
      <c r="C76" s="122">
        <v>84.6643</v>
      </c>
      <c r="D76" s="122">
        <v>84.67</v>
      </c>
      <c r="E76" s="97">
        <f t="shared" si="21"/>
        <v>0.005700000000004479</v>
      </c>
      <c r="F76" s="202">
        <f t="shared" si="22"/>
        <v>19.2074403558582</v>
      </c>
      <c r="G76" s="98">
        <f t="shared" si="23"/>
        <v>296.76</v>
      </c>
      <c r="H76" s="95">
        <v>71</v>
      </c>
      <c r="I76" s="131">
        <v>849.43</v>
      </c>
      <c r="J76" s="131">
        <v>552.67</v>
      </c>
    </row>
    <row r="77" spans="1:10" ht="18.75" customHeight="1">
      <c r="A77" s="112"/>
      <c r="B77" s="107">
        <v>21</v>
      </c>
      <c r="C77" s="122">
        <v>86.3787</v>
      </c>
      <c r="D77" s="122">
        <v>86.3815</v>
      </c>
      <c r="E77" s="97">
        <f aca="true" t="shared" si="24" ref="E77:E103">D77-C77</f>
        <v>0.0028000000000076852</v>
      </c>
      <c r="F77" s="202">
        <f aca="true" t="shared" si="25" ref="F77:F103">((10^6)*E77/G77)</f>
        <v>9.51507119314808</v>
      </c>
      <c r="G77" s="98">
        <f aca="true" t="shared" si="26" ref="G77:G103">I77-J77</f>
        <v>294.27</v>
      </c>
      <c r="H77" s="95">
        <v>72</v>
      </c>
      <c r="I77" s="131">
        <v>827.54</v>
      </c>
      <c r="J77" s="131">
        <v>533.27</v>
      </c>
    </row>
    <row r="78" spans="1:10" ht="18.75" customHeight="1">
      <c r="A78" s="112">
        <v>21170</v>
      </c>
      <c r="B78" s="107">
        <v>22</v>
      </c>
      <c r="C78" s="122">
        <v>85.1461</v>
      </c>
      <c r="D78" s="122">
        <v>85.1486</v>
      </c>
      <c r="E78" s="97">
        <f t="shared" si="24"/>
        <v>0.0024999999999977263</v>
      </c>
      <c r="F78" s="202">
        <f t="shared" si="25"/>
        <v>9.056002318328359</v>
      </c>
      <c r="G78" s="98">
        <f t="shared" si="26"/>
        <v>276.05999999999995</v>
      </c>
      <c r="H78" s="95">
        <v>73</v>
      </c>
      <c r="I78" s="131">
        <v>621.42</v>
      </c>
      <c r="J78" s="131">
        <v>345.36</v>
      </c>
    </row>
    <row r="79" spans="1:10" ht="18.75" customHeight="1">
      <c r="A79" s="112"/>
      <c r="B79" s="107">
        <v>23</v>
      </c>
      <c r="C79" s="122">
        <v>87.6929</v>
      </c>
      <c r="D79" s="122">
        <v>87.694</v>
      </c>
      <c r="E79" s="97">
        <f t="shared" si="24"/>
        <v>0.0011000000000080945</v>
      </c>
      <c r="F79" s="202">
        <f t="shared" si="25"/>
        <v>3.7042025862341545</v>
      </c>
      <c r="G79" s="98">
        <f t="shared" si="26"/>
        <v>296.96</v>
      </c>
      <c r="H79" s="95">
        <v>74</v>
      </c>
      <c r="I79" s="131">
        <v>670.39</v>
      </c>
      <c r="J79" s="131">
        <v>373.43</v>
      </c>
    </row>
    <row r="80" spans="1:10" ht="18.75" customHeight="1">
      <c r="A80" s="112"/>
      <c r="B80" s="107">
        <v>24</v>
      </c>
      <c r="C80" s="122">
        <v>88.0724</v>
      </c>
      <c r="D80" s="122">
        <v>88.0753</v>
      </c>
      <c r="E80" s="97">
        <f t="shared" si="24"/>
        <v>0.002899999999996794</v>
      </c>
      <c r="F80" s="202">
        <f t="shared" si="25"/>
        <v>10.2195439968876</v>
      </c>
      <c r="G80" s="98">
        <f t="shared" si="26"/>
        <v>283.77</v>
      </c>
      <c r="H80" s="95">
        <v>75</v>
      </c>
      <c r="I80" s="131">
        <v>631.3</v>
      </c>
      <c r="J80" s="131">
        <v>347.53</v>
      </c>
    </row>
    <row r="81" spans="1:10" ht="18.75" customHeight="1">
      <c r="A81" s="112">
        <v>21177</v>
      </c>
      <c r="B81" s="107">
        <v>25</v>
      </c>
      <c r="C81" s="122">
        <v>87.075</v>
      </c>
      <c r="D81" s="122">
        <v>87.0766</v>
      </c>
      <c r="E81" s="97">
        <f t="shared" si="24"/>
        <v>0.001599999999996271</v>
      </c>
      <c r="F81" s="202">
        <f t="shared" si="25"/>
        <v>5.389382915643597</v>
      </c>
      <c r="G81" s="98">
        <f t="shared" si="26"/>
        <v>296.88</v>
      </c>
      <c r="H81" s="95">
        <v>76</v>
      </c>
      <c r="I81" s="131">
        <v>605.03</v>
      </c>
      <c r="J81" s="131">
        <v>308.15</v>
      </c>
    </row>
    <row r="82" spans="1:10" ht="18.75" customHeight="1">
      <c r="A82" s="112"/>
      <c r="B82" s="107">
        <v>26</v>
      </c>
      <c r="C82" s="122">
        <v>85.8203</v>
      </c>
      <c r="D82" s="122">
        <v>85.8208</v>
      </c>
      <c r="E82" s="97">
        <f t="shared" si="24"/>
        <v>0.0005000000000023874</v>
      </c>
      <c r="F82" s="202">
        <f t="shared" si="25"/>
        <v>1.608544588863684</v>
      </c>
      <c r="G82" s="98">
        <f t="shared" si="26"/>
        <v>310.8399999999999</v>
      </c>
      <c r="H82" s="95">
        <v>77</v>
      </c>
      <c r="I82" s="131">
        <v>678.56</v>
      </c>
      <c r="J82" s="131">
        <v>367.72</v>
      </c>
    </row>
    <row r="83" spans="1:10" ht="18.75" customHeight="1">
      <c r="A83" s="112"/>
      <c r="B83" s="107">
        <v>27</v>
      </c>
      <c r="C83" s="122">
        <v>86.3282</v>
      </c>
      <c r="D83" s="122">
        <v>86.3296</v>
      </c>
      <c r="E83" s="97">
        <f t="shared" si="24"/>
        <v>0.0014000000000038426</v>
      </c>
      <c r="F83" s="202">
        <f t="shared" si="25"/>
        <v>4.982206405707625</v>
      </c>
      <c r="G83" s="98">
        <f t="shared" si="26"/>
        <v>281</v>
      </c>
      <c r="H83" s="95">
        <v>78</v>
      </c>
      <c r="I83" s="131">
        <v>816.2</v>
      </c>
      <c r="J83" s="131">
        <v>535.2</v>
      </c>
    </row>
    <row r="84" spans="1:10" ht="18.75" customHeight="1">
      <c r="A84" s="112">
        <v>21190</v>
      </c>
      <c r="B84" s="107">
        <v>10</v>
      </c>
      <c r="C84" s="122">
        <v>85.0888</v>
      </c>
      <c r="D84" s="122">
        <v>85.0968</v>
      </c>
      <c r="E84" s="144">
        <f t="shared" si="24"/>
        <v>0.007999999999995566</v>
      </c>
      <c r="F84" s="203">
        <f t="shared" si="25"/>
        <v>29.897600717525854</v>
      </c>
      <c r="G84" s="145">
        <f t="shared" si="26"/>
        <v>267.5799999999999</v>
      </c>
      <c r="H84" s="146">
        <v>79</v>
      </c>
      <c r="I84" s="131">
        <v>786.03</v>
      </c>
      <c r="J84" s="131">
        <v>518.45</v>
      </c>
    </row>
    <row r="85" spans="1:10" ht="18.75" customHeight="1">
      <c r="A85" s="112"/>
      <c r="B85" s="107">
        <v>11</v>
      </c>
      <c r="C85" s="122">
        <v>86.0917</v>
      </c>
      <c r="D85" s="122">
        <v>86.1042</v>
      </c>
      <c r="E85" s="144">
        <f t="shared" si="24"/>
        <v>0.012500000000002842</v>
      </c>
      <c r="F85" s="203">
        <f t="shared" si="25"/>
        <v>36.49102320829906</v>
      </c>
      <c r="G85" s="145">
        <f t="shared" si="26"/>
        <v>342.54999999999995</v>
      </c>
      <c r="H85" s="146">
        <v>80</v>
      </c>
      <c r="I85" s="131">
        <v>710.67</v>
      </c>
      <c r="J85" s="131">
        <v>368.12</v>
      </c>
    </row>
    <row r="86" spans="1:10" ht="18.75" customHeight="1">
      <c r="A86" s="112"/>
      <c r="B86" s="107">
        <v>12</v>
      </c>
      <c r="C86" s="122">
        <v>84.8469</v>
      </c>
      <c r="D86" s="122">
        <v>84.8503</v>
      </c>
      <c r="E86" s="144">
        <f t="shared" si="24"/>
        <v>0.0033999999999991815</v>
      </c>
      <c r="F86" s="203">
        <f t="shared" si="25"/>
        <v>11.649420955249713</v>
      </c>
      <c r="G86" s="145">
        <f t="shared" si="26"/>
        <v>291.86</v>
      </c>
      <c r="H86" s="146">
        <v>81</v>
      </c>
      <c r="I86" s="131">
        <v>812.98</v>
      </c>
      <c r="J86" s="131">
        <v>521.12</v>
      </c>
    </row>
    <row r="87" spans="1:10" ht="18.75" customHeight="1">
      <c r="A87" s="112">
        <v>21198</v>
      </c>
      <c r="B87" s="107">
        <v>13</v>
      </c>
      <c r="C87" s="122">
        <v>86.7381</v>
      </c>
      <c r="D87" s="122">
        <v>86.7614</v>
      </c>
      <c r="E87" s="144">
        <f t="shared" si="24"/>
        <v>0.023299999999991883</v>
      </c>
      <c r="F87" s="203">
        <f t="shared" si="25"/>
        <v>79.92590559821585</v>
      </c>
      <c r="G87" s="145">
        <f t="shared" si="26"/>
        <v>291.52</v>
      </c>
      <c r="H87" s="146">
        <v>82</v>
      </c>
      <c r="I87" s="131">
        <v>846.96</v>
      </c>
      <c r="J87" s="131">
        <v>555.44</v>
      </c>
    </row>
    <row r="88" spans="1:10" ht="18.75" customHeight="1">
      <c r="A88" s="112"/>
      <c r="B88" s="107">
        <v>14</v>
      </c>
      <c r="C88" s="122">
        <v>85.952</v>
      </c>
      <c r="D88" s="122">
        <v>85.9725</v>
      </c>
      <c r="E88" s="144">
        <f t="shared" si="24"/>
        <v>0.02049999999999841</v>
      </c>
      <c r="F88" s="203">
        <f t="shared" si="25"/>
        <v>74.28612842440356</v>
      </c>
      <c r="G88" s="145">
        <f t="shared" si="26"/>
        <v>275.96000000000004</v>
      </c>
      <c r="H88" s="146">
        <v>83</v>
      </c>
      <c r="I88" s="131">
        <v>842.57</v>
      </c>
      <c r="J88" s="131">
        <v>566.61</v>
      </c>
    </row>
    <row r="89" spans="1:10" ht="18.75" customHeight="1">
      <c r="A89" s="112"/>
      <c r="B89" s="107">
        <v>15</v>
      </c>
      <c r="C89" s="122">
        <v>86.9762</v>
      </c>
      <c r="D89" s="122">
        <v>87.0049</v>
      </c>
      <c r="E89" s="144">
        <f t="shared" si="24"/>
        <v>0.028700000000000614</v>
      </c>
      <c r="F89" s="203">
        <f t="shared" si="25"/>
        <v>95.15599615397572</v>
      </c>
      <c r="G89" s="145">
        <f t="shared" si="26"/>
        <v>301.60999999999996</v>
      </c>
      <c r="H89" s="146">
        <v>84</v>
      </c>
      <c r="I89" s="131">
        <v>803.92</v>
      </c>
      <c r="J89" s="131">
        <v>502.31</v>
      </c>
    </row>
    <row r="90" spans="1:10" ht="18.75" customHeight="1">
      <c r="A90" s="112">
        <v>21206</v>
      </c>
      <c r="B90" s="107">
        <v>16</v>
      </c>
      <c r="C90" s="122">
        <v>86.133</v>
      </c>
      <c r="D90" s="122">
        <v>86.1499</v>
      </c>
      <c r="E90" s="144">
        <f t="shared" si="24"/>
        <v>0.0169000000000068</v>
      </c>
      <c r="F90" s="203">
        <f t="shared" si="25"/>
        <v>52.70708582836452</v>
      </c>
      <c r="G90" s="145">
        <f t="shared" si="26"/>
        <v>320.64</v>
      </c>
      <c r="H90" s="146">
        <v>85</v>
      </c>
      <c r="I90" s="131">
        <v>665.79</v>
      </c>
      <c r="J90" s="131">
        <v>345.15</v>
      </c>
    </row>
    <row r="91" spans="1:10" ht="18.75" customHeight="1">
      <c r="A91" s="112"/>
      <c r="B91" s="107">
        <v>17</v>
      </c>
      <c r="C91" s="122">
        <v>87.227</v>
      </c>
      <c r="D91" s="122">
        <v>87.2376</v>
      </c>
      <c r="E91" s="144">
        <f t="shared" si="24"/>
        <v>0.010599999999996612</v>
      </c>
      <c r="F91" s="203">
        <f t="shared" si="25"/>
        <v>36.813224977414094</v>
      </c>
      <c r="G91" s="145">
        <f t="shared" si="26"/>
        <v>287.93999999999994</v>
      </c>
      <c r="H91" s="146">
        <v>86</v>
      </c>
      <c r="I91" s="131">
        <v>822.9</v>
      </c>
      <c r="J91" s="131">
        <v>534.96</v>
      </c>
    </row>
    <row r="92" spans="1:10" ht="18.75" customHeight="1">
      <c r="A92" s="112"/>
      <c r="B92" s="107">
        <v>18</v>
      </c>
      <c r="C92" s="122">
        <v>85.1668</v>
      </c>
      <c r="D92" s="122">
        <v>85.1837</v>
      </c>
      <c r="E92" s="144">
        <f t="shared" si="24"/>
        <v>0.0169000000000068</v>
      </c>
      <c r="F92" s="203">
        <f t="shared" si="25"/>
        <v>62.4053764632281</v>
      </c>
      <c r="G92" s="145">
        <f t="shared" si="26"/>
        <v>270.80999999999995</v>
      </c>
      <c r="H92" s="146">
        <v>87</v>
      </c>
      <c r="I92" s="131">
        <v>815.05</v>
      </c>
      <c r="J92" s="131">
        <v>544.24</v>
      </c>
    </row>
    <row r="93" spans="1:10" ht="18.75" customHeight="1">
      <c r="A93" s="112">
        <v>21218</v>
      </c>
      <c r="B93" s="107">
        <v>13</v>
      </c>
      <c r="C93" s="122">
        <v>86.7337</v>
      </c>
      <c r="D93" s="122">
        <v>86.7472</v>
      </c>
      <c r="E93" s="144">
        <f t="shared" si="24"/>
        <v>0.013500000000007617</v>
      </c>
      <c r="F93" s="203">
        <f t="shared" si="25"/>
        <v>42.2985336508573</v>
      </c>
      <c r="G93" s="145">
        <f t="shared" si="26"/>
        <v>319.16</v>
      </c>
      <c r="H93" s="146">
        <v>88</v>
      </c>
      <c r="I93" s="131">
        <v>697.97</v>
      </c>
      <c r="J93" s="131">
        <v>378.81</v>
      </c>
    </row>
    <row r="94" spans="1:10" ht="18.75" customHeight="1">
      <c r="A94" s="112"/>
      <c r="B94" s="107">
        <v>14</v>
      </c>
      <c r="C94" s="122">
        <v>85.9458</v>
      </c>
      <c r="D94" s="122">
        <v>85.9525</v>
      </c>
      <c r="E94" s="144">
        <f t="shared" si="24"/>
        <v>0.006699999999995043</v>
      </c>
      <c r="F94" s="203">
        <f t="shared" si="25"/>
        <v>23.751285050852715</v>
      </c>
      <c r="G94" s="145">
        <f t="shared" si="26"/>
        <v>282.09000000000003</v>
      </c>
      <c r="H94" s="146">
        <v>89</v>
      </c>
      <c r="I94" s="131">
        <v>782.71</v>
      </c>
      <c r="J94" s="131">
        <v>500.62</v>
      </c>
    </row>
    <row r="95" spans="1:10" ht="18.75" customHeight="1">
      <c r="A95" s="112"/>
      <c r="B95" s="107">
        <v>15</v>
      </c>
      <c r="C95" s="122">
        <v>87.0014</v>
      </c>
      <c r="D95" s="122">
        <v>87.0067</v>
      </c>
      <c r="E95" s="144">
        <f t="shared" si="24"/>
        <v>0.005299999999991201</v>
      </c>
      <c r="F95" s="203">
        <f t="shared" si="25"/>
        <v>15.164086864442218</v>
      </c>
      <c r="G95" s="145">
        <f t="shared" si="26"/>
        <v>349.51000000000005</v>
      </c>
      <c r="H95" s="146">
        <v>90</v>
      </c>
      <c r="I95" s="131">
        <v>718.94</v>
      </c>
      <c r="J95" s="131">
        <v>369.43</v>
      </c>
    </row>
    <row r="96" spans="1:10" ht="18.75" customHeight="1">
      <c r="A96" s="112">
        <v>21227</v>
      </c>
      <c r="B96" s="107">
        <v>16</v>
      </c>
      <c r="C96" s="122">
        <v>86.1385</v>
      </c>
      <c r="D96" s="122">
        <v>86.1437</v>
      </c>
      <c r="E96" s="144">
        <f t="shared" si="24"/>
        <v>0.005200000000002092</v>
      </c>
      <c r="F96" s="203">
        <f t="shared" si="25"/>
        <v>18.99404609709644</v>
      </c>
      <c r="G96" s="145">
        <f t="shared" si="26"/>
        <v>273.77</v>
      </c>
      <c r="H96" s="146">
        <v>91</v>
      </c>
      <c r="I96" s="131">
        <v>824.23</v>
      </c>
      <c r="J96" s="131">
        <v>550.46</v>
      </c>
    </row>
    <row r="97" spans="1:10" ht="18.75" customHeight="1">
      <c r="A97" s="112"/>
      <c r="B97" s="107">
        <v>17</v>
      </c>
      <c r="C97" s="122">
        <v>87.223</v>
      </c>
      <c r="D97" s="122">
        <v>87.2328</v>
      </c>
      <c r="E97" s="144">
        <f t="shared" si="24"/>
        <v>0.009799999999998477</v>
      </c>
      <c r="F97" s="203">
        <f t="shared" si="25"/>
        <v>30.784695608464148</v>
      </c>
      <c r="G97" s="145">
        <f t="shared" si="26"/>
        <v>318.34</v>
      </c>
      <c r="H97" s="146">
        <v>92</v>
      </c>
      <c r="I97" s="131">
        <v>672.25</v>
      </c>
      <c r="J97" s="131">
        <v>353.91</v>
      </c>
    </row>
    <row r="98" spans="1:10" ht="18.75" customHeight="1">
      <c r="A98" s="112"/>
      <c r="B98" s="107">
        <v>18</v>
      </c>
      <c r="C98" s="122">
        <v>85.1245</v>
      </c>
      <c r="D98" s="122">
        <v>85.1346</v>
      </c>
      <c r="E98" s="144">
        <f t="shared" si="24"/>
        <v>0.010100000000008436</v>
      </c>
      <c r="F98" s="203">
        <f t="shared" si="25"/>
        <v>33.60617555070352</v>
      </c>
      <c r="G98" s="145">
        <f t="shared" si="26"/>
        <v>300.54</v>
      </c>
      <c r="H98" s="146">
        <v>93</v>
      </c>
      <c r="I98" s="131">
        <v>747.84</v>
      </c>
      <c r="J98" s="131">
        <v>447.3</v>
      </c>
    </row>
    <row r="99" spans="1:10" ht="18.75" customHeight="1">
      <c r="A99" s="112">
        <v>21255</v>
      </c>
      <c r="B99" s="107">
        <v>19</v>
      </c>
      <c r="C99" s="122">
        <v>88.974</v>
      </c>
      <c r="D99" s="122">
        <v>88.9823</v>
      </c>
      <c r="E99" s="144">
        <f t="shared" si="24"/>
        <v>0.008299999999991314</v>
      </c>
      <c r="F99" s="203">
        <f t="shared" si="25"/>
        <v>31.727828746144166</v>
      </c>
      <c r="G99" s="145">
        <f t="shared" si="26"/>
        <v>261.6</v>
      </c>
      <c r="H99" s="146">
        <v>94</v>
      </c>
      <c r="I99" s="131">
        <v>780.47</v>
      </c>
      <c r="J99" s="131">
        <v>518.87</v>
      </c>
    </row>
    <row r="100" spans="1:10" ht="18.75" customHeight="1">
      <c r="A100" s="112"/>
      <c r="B100" s="107">
        <v>20</v>
      </c>
      <c r="C100" s="122">
        <v>84.6626</v>
      </c>
      <c r="D100" s="122">
        <v>84.6748</v>
      </c>
      <c r="E100" s="144">
        <f t="shared" si="24"/>
        <v>0.012200000000007094</v>
      </c>
      <c r="F100" s="203">
        <f t="shared" si="25"/>
        <v>47.024360160372716</v>
      </c>
      <c r="G100" s="145">
        <f t="shared" si="26"/>
        <v>259.43999999999994</v>
      </c>
      <c r="H100" s="146">
        <v>95</v>
      </c>
      <c r="I100" s="131">
        <v>781.63</v>
      </c>
      <c r="J100" s="131">
        <v>522.19</v>
      </c>
    </row>
    <row r="101" spans="1:10" ht="18.75" customHeight="1">
      <c r="A101" s="112"/>
      <c r="B101" s="107">
        <v>21</v>
      </c>
      <c r="C101" s="122">
        <v>86.37</v>
      </c>
      <c r="D101" s="122">
        <v>86.3808</v>
      </c>
      <c r="E101" s="144">
        <f t="shared" si="24"/>
        <v>0.01079999999998904</v>
      </c>
      <c r="F101" s="203">
        <f t="shared" si="25"/>
        <v>44.13928396268204</v>
      </c>
      <c r="G101" s="145">
        <f t="shared" si="26"/>
        <v>244.67999999999995</v>
      </c>
      <c r="H101" s="146">
        <v>96</v>
      </c>
      <c r="I101" s="131">
        <v>757.06</v>
      </c>
      <c r="J101" s="131">
        <v>512.38</v>
      </c>
    </row>
    <row r="102" spans="1:10" ht="18.75" customHeight="1">
      <c r="A102" s="112">
        <v>21270</v>
      </c>
      <c r="B102" s="107">
        <v>22</v>
      </c>
      <c r="C102" s="122">
        <v>85.1183</v>
      </c>
      <c r="D102" s="122">
        <v>85.1255</v>
      </c>
      <c r="E102" s="144">
        <f t="shared" si="24"/>
        <v>0.007199999999997431</v>
      </c>
      <c r="F102" s="203">
        <f t="shared" si="25"/>
        <v>24.882499308810583</v>
      </c>
      <c r="G102" s="145">
        <f t="shared" si="26"/>
        <v>289.36</v>
      </c>
      <c r="H102" s="146">
        <v>97</v>
      </c>
      <c r="I102" s="131">
        <v>818.53</v>
      </c>
      <c r="J102" s="131">
        <v>529.17</v>
      </c>
    </row>
    <row r="103" spans="1:10" ht="18.75" customHeight="1">
      <c r="A103" s="112"/>
      <c r="B103" s="107">
        <v>23</v>
      </c>
      <c r="C103" s="122">
        <v>87.6756</v>
      </c>
      <c r="D103" s="122">
        <v>87.6854</v>
      </c>
      <c r="E103" s="144">
        <f t="shared" si="24"/>
        <v>0.009799999999998477</v>
      </c>
      <c r="F103" s="203">
        <f t="shared" si="25"/>
        <v>31.006770866286388</v>
      </c>
      <c r="G103" s="145">
        <f t="shared" si="26"/>
        <v>316.06</v>
      </c>
      <c r="H103" s="146">
        <v>98</v>
      </c>
      <c r="I103" s="131">
        <v>615.61</v>
      </c>
      <c r="J103" s="131">
        <v>299.55</v>
      </c>
    </row>
    <row r="104" spans="1:10" ht="18.75" customHeight="1">
      <c r="A104" s="147"/>
      <c r="B104" s="148">
        <v>24</v>
      </c>
      <c r="C104" s="149">
        <v>88.084</v>
      </c>
      <c r="D104" s="149">
        <v>88.0915</v>
      </c>
      <c r="E104" s="150">
        <f>D104-C104</f>
        <v>0.007499999999993179</v>
      </c>
      <c r="F104" s="204">
        <f>((10^6)*E104/G104)</f>
        <v>29.37375161552963</v>
      </c>
      <c r="G104" s="151">
        <f>I104-J104</f>
        <v>255.32999999999993</v>
      </c>
      <c r="H104" s="152">
        <v>99</v>
      </c>
      <c r="I104" s="153">
        <v>810.3</v>
      </c>
      <c r="J104" s="153">
        <v>554.97</v>
      </c>
    </row>
    <row r="105" spans="1:10" ht="18.75" customHeight="1">
      <c r="A105" s="154">
        <v>21277</v>
      </c>
      <c r="B105" s="155">
        <v>1</v>
      </c>
      <c r="C105" s="156">
        <v>85.4362</v>
      </c>
      <c r="D105" s="156">
        <v>85.447</v>
      </c>
      <c r="E105" s="157">
        <f>D105-C105</f>
        <v>0.010800000000003251</v>
      </c>
      <c r="F105" s="205">
        <f>((10^6)*E105/G105)</f>
        <v>34.937888198768285</v>
      </c>
      <c r="G105" s="158">
        <f>I105-J105</f>
        <v>309.12</v>
      </c>
      <c r="H105" s="159">
        <v>1</v>
      </c>
      <c r="I105" s="160">
        <v>829.05</v>
      </c>
      <c r="J105" s="160">
        <v>519.93</v>
      </c>
    </row>
    <row r="106" spans="1:10" ht="18.75" customHeight="1">
      <c r="A106" s="112"/>
      <c r="B106" s="107">
        <v>2</v>
      </c>
      <c r="C106" s="122">
        <v>87.4841</v>
      </c>
      <c r="D106" s="122">
        <v>87.4896</v>
      </c>
      <c r="E106" s="144">
        <f aca="true" t="shared" si="27" ref="E106:E169">D106-C106</f>
        <v>0.00549999999999784</v>
      </c>
      <c r="F106" s="203">
        <f aca="true" t="shared" si="28" ref="F106:F169">((10^6)*E106/G106)</f>
        <v>19.34916446789038</v>
      </c>
      <c r="G106" s="145">
        <f aca="true" t="shared" si="29" ref="G106:G169">I106-J106</f>
        <v>284.25</v>
      </c>
      <c r="H106" s="146">
        <v>2</v>
      </c>
      <c r="I106" s="131">
        <v>850.72</v>
      </c>
      <c r="J106" s="131">
        <v>566.47</v>
      </c>
    </row>
    <row r="107" spans="1:10" ht="18.75" customHeight="1">
      <c r="A107" s="112"/>
      <c r="B107" s="155">
        <v>3</v>
      </c>
      <c r="C107" s="122">
        <v>85.863</v>
      </c>
      <c r="D107" s="122">
        <v>85.8656</v>
      </c>
      <c r="E107" s="144">
        <f t="shared" si="27"/>
        <v>0.002600000000001046</v>
      </c>
      <c r="F107" s="203">
        <f t="shared" si="28"/>
        <v>9.914582062237058</v>
      </c>
      <c r="G107" s="145">
        <f t="shared" si="29"/>
        <v>262.24</v>
      </c>
      <c r="H107" s="159">
        <v>3</v>
      </c>
      <c r="I107" s="131">
        <v>645.48</v>
      </c>
      <c r="J107" s="131">
        <v>383.24</v>
      </c>
    </row>
    <row r="108" spans="1:10" ht="18.75" customHeight="1">
      <c r="A108" s="112">
        <v>21297</v>
      </c>
      <c r="B108" s="107">
        <v>4</v>
      </c>
      <c r="C108" s="122">
        <v>85.0298</v>
      </c>
      <c r="D108" s="122">
        <v>85.0389</v>
      </c>
      <c r="E108" s="144">
        <f t="shared" si="27"/>
        <v>0.00910000000000366</v>
      </c>
      <c r="F108" s="203">
        <f t="shared" si="28"/>
        <v>24.493970714910795</v>
      </c>
      <c r="G108" s="145">
        <f t="shared" si="29"/>
        <v>371.52000000000004</v>
      </c>
      <c r="H108" s="146">
        <v>4</v>
      </c>
      <c r="I108" s="131">
        <v>746.7</v>
      </c>
      <c r="J108" s="131">
        <v>375.18</v>
      </c>
    </row>
    <row r="109" spans="1:10" ht="18.75" customHeight="1">
      <c r="A109" s="112"/>
      <c r="B109" s="155">
        <v>5</v>
      </c>
      <c r="C109" s="122">
        <v>85.0398</v>
      </c>
      <c r="D109" s="122">
        <v>85.0531</v>
      </c>
      <c r="E109" s="144">
        <f t="shared" si="27"/>
        <v>0.013300000000000978</v>
      </c>
      <c r="F109" s="203">
        <f t="shared" si="28"/>
        <v>36.97011813759827</v>
      </c>
      <c r="G109" s="145">
        <f t="shared" si="29"/>
        <v>359.75000000000006</v>
      </c>
      <c r="H109" s="159">
        <v>5</v>
      </c>
      <c r="I109" s="131">
        <v>729.69</v>
      </c>
      <c r="J109" s="131">
        <v>369.94</v>
      </c>
    </row>
    <row r="110" spans="1:10" ht="23.25">
      <c r="A110" s="112"/>
      <c r="B110" s="107">
        <v>6</v>
      </c>
      <c r="C110" s="122">
        <v>87.3985</v>
      </c>
      <c r="D110" s="122">
        <v>87.4163</v>
      </c>
      <c r="E110" s="144">
        <f t="shared" si="27"/>
        <v>0.017800000000008254</v>
      </c>
      <c r="F110" s="203">
        <f t="shared" si="28"/>
        <v>54.56942272910958</v>
      </c>
      <c r="G110" s="145">
        <f t="shared" si="29"/>
        <v>326.19</v>
      </c>
      <c r="H110" s="146">
        <v>6</v>
      </c>
      <c r="I110" s="131">
        <v>665.76</v>
      </c>
      <c r="J110" s="131">
        <v>339.57</v>
      </c>
    </row>
    <row r="111" spans="1:10" ht="23.25">
      <c r="A111" s="112">
        <v>21306</v>
      </c>
      <c r="B111" s="107">
        <v>28</v>
      </c>
      <c r="C111" s="122">
        <v>87.2013</v>
      </c>
      <c r="D111" s="122">
        <v>87.2121</v>
      </c>
      <c r="E111" s="144">
        <f t="shared" si="27"/>
        <v>0.010800000000003251</v>
      </c>
      <c r="F111" s="203">
        <f t="shared" si="28"/>
        <v>28.600180075216496</v>
      </c>
      <c r="G111" s="145">
        <f t="shared" si="29"/>
        <v>377.61999999999995</v>
      </c>
      <c r="H111" s="159">
        <v>7</v>
      </c>
      <c r="I111" s="131">
        <v>747.16</v>
      </c>
      <c r="J111" s="131">
        <v>369.54</v>
      </c>
    </row>
    <row r="112" spans="1:10" ht="23.25">
      <c r="A112" s="112"/>
      <c r="B112" s="107">
        <v>29</v>
      </c>
      <c r="C112" s="122">
        <v>85.2324</v>
      </c>
      <c r="D112" s="122">
        <v>85.2444</v>
      </c>
      <c r="E112" s="144">
        <f t="shared" si="27"/>
        <v>0.012000000000000455</v>
      </c>
      <c r="F112" s="203">
        <f t="shared" si="28"/>
        <v>40.52821777162502</v>
      </c>
      <c r="G112" s="145">
        <f t="shared" si="29"/>
        <v>296.09000000000003</v>
      </c>
      <c r="H112" s="146">
        <v>8</v>
      </c>
      <c r="I112" s="131">
        <v>829.98</v>
      </c>
      <c r="J112" s="131">
        <v>533.89</v>
      </c>
    </row>
    <row r="113" spans="1:10" ht="23.25">
      <c r="A113" s="112"/>
      <c r="B113" s="107">
        <v>30</v>
      </c>
      <c r="C113" s="122">
        <v>84.9644</v>
      </c>
      <c r="D113" s="122">
        <v>84.9732</v>
      </c>
      <c r="E113" s="144">
        <f t="shared" si="27"/>
        <v>0.008800000000007913</v>
      </c>
      <c r="F113" s="203">
        <f t="shared" si="28"/>
        <v>32.09687420216621</v>
      </c>
      <c r="G113" s="145">
        <f t="shared" si="29"/>
        <v>274.1700000000001</v>
      </c>
      <c r="H113" s="159">
        <v>9</v>
      </c>
      <c r="I113" s="131">
        <v>846.57</v>
      </c>
      <c r="J113" s="131">
        <v>572.4</v>
      </c>
    </row>
    <row r="114" spans="1:10" ht="23.25">
      <c r="A114" s="112">
        <v>21323</v>
      </c>
      <c r="B114" s="107">
        <v>31</v>
      </c>
      <c r="C114" s="122">
        <v>84.8945</v>
      </c>
      <c r="D114" s="122">
        <v>84.9311</v>
      </c>
      <c r="E114" s="144">
        <f t="shared" si="27"/>
        <v>0.03660000000000707</v>
      </c>
      <c r="F114" s="203">
        <f t="shared" si="28"/>
        <v>124.96158967532885</v>
      </c>
      <c r="G114" s="145">
        <f t="shared" si="29"/>
        <v>292.89000000000004</v>
      </c>
      <c r="H114" s="146">
        <v>10</v>
      </c>
      <c r="I114" s="131">
        <v>670.22</v>
      </c>
      <c r="J114" s="131">
        <v>377.33</v>
      </c>
    </row>
    <row r="115" spans="1:10" ht="23.25">
      <c r="A115" s="112"/>
      <c r="B115" s="107">
        <v>32</v>
      </c>
      <c r="C115" s="122">
        <v>85.0598</v>
      </c>
      <c r="D115" s="122">
        <v>85.093</v>
      </c>
      <c r="E115" s="144">
        <f t="shared" si="27"/>
        <v>0.03320000000000789</v>
      </c>
      <c r="F115" s="203">
        <f t="shared" si="28"/>
        <v>97.58104811453394</v>
      </c>
      <c r="G115" s="145">
        <f t="shared" si="29"/>
        <v>340.23</v>
      </c>
      <c r="H115" s="159">
        <v>11</v>
      </c>
      <c r="I115" s="131">
        <v>709.47</v>
      </c>
      <c r="J115" s="131">
        <v>369.24</v>
      </c>
    </row>
    <row r="116" spans="1:10" ht="23.25">
      <c r="A116" s="112"/>
      <c r="B116" s="107">
        <v>33</v>
      </c>
      <c r="C116" s="122">
        <v>86.018</v>
      </c>
      <c r="D116" s="122">
        <v>86.0525</v>
      </c>
      <c r="E116" s="144">
        <f t="shared" si="27"/>
        <v>0.0344999999999942</v>
      </c>
      <c r="F116" s="203">
        <f t="shared" si="28"/>
        <v>109.37450464443522</v>
      </c>
      <c r="G116" s="145">
        <f t="shared" si="29"/>
        <v>315.43</v>
      </c>
      <c r="H116" s="146">
        <v>12</v>
      </c>
      <c r="I116" s="131">
        <v>713.88</v>
      </c>
      <c r="J116" s="131">
        <v>398.45</v>
      </c>
    </row>
    <row r="117" spans="1:10" ht="23.25">
      <c r="A117" s="112">
        <v>21330</v>
      </c>
      <c r="B117" s="107">
        <v>34</v>
      </c>
      <c r="C117" s="122">
        <v>83.7513</v>
      </c>
      <c r="D117" s="122">
        <v>83.7798</v>
      </c>
      <c r="E117" s="144">
        <f t="shared" si="27"/>
        <v>0.028499999999993975</v>
      </c>
      <c r="F117" s="203">
        <f t="shared" si="28"/>
        <v>100.31678986270317</v>
      </c>
      <c r="G117" s="145">
        <f t="shared" si="29"/>
        <v>284.1</v>
      </c>
      <c r="H117" s="159">
        <v>13</v>
      </c>
      <c r="I117" s="131">
        <v>834.5</v>
      </c>
      <c r="J117" s="131">
        <v>550.4</v>
      </c>
    </row>
    <row r="118" spans="1:10" ht="23.25">
      <c r="A118" s="112"/>
      <c r="B118" s="107">
        <v>35</v>
      </c>
      <c r="C118" s="122">
        <v>85.0297</v>
      </c>
      <c r="D118" s="122">
        <v>85.0555</v>
      </c>
      <c r="E118" s="144">
        <f t="shared" si="27"/>
        <v>0.02579999999998961</v>
      </c>
      <c r="F118" s="203">
        <f t="shared" si="28"/>
        <v>78.00453514736088</v>
      </c>
      <c r="G118" s="145">
        <f t="shared" si="29"/>
        <v>330.75</v>
      </c>
      <c r="H118" s="146">
        <v>14</v>
      </c>
      <c r="I118" s="131">
        <v>698.25</v>
      </c>
      <c r="J118" s="131">
        <v>367.5</v>
      </c>
    </row>
    <row r="119" spans="1:10" ht="23.25">
      <c r="A119" s="112"/>
      <c r="B119" s="107">
        <v>36</v>
      </c>
      <c r="C119" s="122">
        <v>84.604</v>
      </c>
      <c r="D119" s="122">
        <v>84.6258</v>
      </c>
      <c r="E119" s="144">
        <f t="shared" si="27"/>
        <v>0.02179999999999893</v>
      </c>
      <c r="F119" s="203">
        <f t="shared" si="28"/>
        <v>81.9117757571163</v>
      </c>
      <c r="G119" s="145">
        <f t="shared" si="29"/>
        <v>266.14</v>
      </c>
      <c r="H119" s="159">
        <v>15</v>
      </c>
      <c r="I119" s="131">
        <v>817.27</v>
      </c>
      <c r="J119" s="131">
        <v>551.13</v>
      </c>
    </row>
    <row r="120" spans="1:10" ht="23.25">
      <c r="A120" s="112">
        <v>21339</v>
      </c>
      <c r="B120" s="107">
        <v>10</v>
      </c>
      <c r="C120" s="122">
        <v>85.074</v>
      </c>
      <c r="D120" s="122">
        <v>85.1007</v>
      </c>
      <c r="E120" s="144">
        <f t="shared" si="27"/>
        <v>0.026700000000005275</v>
      </c>
      <c r="F120" s="203">
        <f t="shared" si="28"/>
        <v>87.29769494852141</v>
      </c>
      <c r="G120" s="145">
        <f t="shared" si="29"/>
        <v>305.85</v>
      </c>
      <c r="H120" s="146">
        <v>16</v>
      </c>
      <c r="I120" s="131">
        <v>744.83</v>
      </c>
      <c r="J120" s="131">
        <v>438.98</v>
      </c>
    </row>
    <row r="121" spans="1:10" ht="23.25">
      <c r="A121" s="112"/>
      <c r="B121" s="107">
        <v>11</v>
      </c>
      <c r="C121" s="122">
        <v>86.078</v>
      </c>
      <c r="D121" s="122">
        <v>86.1007</v>
      </c>
      <c r="E121" s="144">
        <f t="shared" si="27"/>
        <v>0.022700000000000387</v>
      </c>
      <c r="F121" s="203">
        <f t="shared" si="28"/>
        <v>74.43599160545773</v>
      </c>
      <c r="G121" s="145">
        <f t="shared" si="29"/>
        <v>304.96</v>
      </c>
      <c r="H121" s="159">
        <v>17</v>
      </c>
      <c r="I121" s="131">
        <v>673.51</v>
      </c>
      <c r="J121" s="131">
        <v>368.55</v>
      </c>
    </row>
    <row r="122" spans="1:10" ht="23.25">
      <c r="A122" s="112"/>
      <c r="B122" s="107">
        <v>12</v>
      </c>
      <c r="C122" s="122">
        <v>84.852</v>
      </c>
      <c r="D122" s="122">
        <v>84.8721</v>
      </c>
      <c r="E122" s="144">
        <f t="shared" si="27"/>
        <v>0.02009999999999934</v>
      </c>
      <c r="F122" s="203">
        <f t="shared" si="28"/>
        <v>71.10010611955903</v>
      </c>
      <c r="G122" s="145">
        <f t="shared" si="29"/>
        <v>282.70000000000005</v>
      </c>
      <c r="H122" s="146">
        <v>18</v>
      </c>
      <c r="I122" s="131">
        <v>850.5</v>
      </c>
      <c r="J122" s="131">
        <v>567.8</v>
      </c>
    </row>
    <row r="123" spans="1:10" ht="23.25">
      <c r="A123" s="112">
        <v>21355</v>
      </c>
      <c r="B123" s="107">
        <v>13</v>
      </c>
      <c r="C123" s="122">
        <v>86.7313</v>
      </c>
      <c r="D123" s="122">
        <v>86.741</v>
      </c>
      <c r="E123" s="144">
        <f t="shared" si="27"/>
        <v>0.009699999999995157</v>
      </c>
      <c r="F123" s="203">
        <f t="shared" si="28"/>
        <v>32.61381211752793</v>
      </c>
      <c r="G123" s="145">
        <f t="shared" si="29"/>
        <v>297.42</v>
      </c>
      <c r="H123" s="159">
        <v>19</v>
      </c>
      <c r="I123" s="131">
        <v>692.72</v>
      </c>
      <c r="J123" s="131">
        <v>395.3</v>
      </c>
    </row>
    <row r="124" spans="1:10" ht="23.25">
      <c r="A124" s="112"/>
      <c r="B124" s="107">
        <v>14</v>
      </c>
      <c r="C124" s="122">
        <v>85.9382</v>
      </c>
      <c r="D124" s="122">
        <v>85.9504</v>
      </c>
      <c r="E124" s="144">
        <f t="shared" si="27"/>
        <v>0.012200000000007094</v>
      </c>
      <c r="F124" s="203">
        <f t="shared" si="28"/>
        <v>37.84940899080785</v>
      </c>
      <c r="G124" s="145">
        <f t="shared" si="29"/>
        <v>322.33</v>
      </c>
      <c r="H124" s="146">
        <v>20</v>
      </c>
      <c r="I124" s="131">
        <v>700.42</v>
      </c>
      <c r="J124" s="131">
        <v>378.09</v>
      </c>
    </row>
    <row r="125" spans="1:10" ht="23.25">
      <c r="A125" s="112"/>
      <c r="B125" s="107">
        <v>15</v>
      </c>
      <c r="C125" s="122">
        <v>86.9784</v>
      </c>
      <c r="D125" s="122">
        <v>86.9837</v>
      </c>
      <c r="E125" s="144">
        <f t="shared" si="27"/>
        <v>0.0053000000000054115</v>
      </c>
      <c r="F125" s="203">
        <f t="shared" si="28"/>
        <v>19.230071477832485</v>
      </c>
      <c r="G125" s="145">
        <f t="shared" si="29"/>
        <v>275.61</v>
      </c>
      <c r="H125" s="159">
        <v>21</v>
      </c>
      <c r="I125" s="131">
        <v>841.15</v>
      </c>
      <c r="J125" s="131">
        <v>565.54</v>
      </c>
    </row>
    <row r="126" spans="1:10" ht="23.25">
      <c r="A126" s="112">
        <v>21362</v>
      </c>
      <c r="B126" s="107">
        <v>16</v>
      </c>
      <c r="C126" s="122">
        <v>86.1438</v>
      </c>
      <c r="D126" s="122">
        <v>86.1473</v>
      </c>
      <c r="E126" s="144">
        <f t="shared" si="27"/>
        <v>0.003500000000002501</v>
      </c>
      <c r="F126" s="203">
        <f t="shared" si="28"/>
        <v>10.624089363776411</v>
      </c>
      <c r="G126" s="145">
        <f t="shared" si="29"/>
        <v>329.44</v>
      </c>
      <c r="H126" s="146">
        <v>22</v>
      </c>
      <c r="I126" s="131">
        <v>669.27</v>
      </c>
      <c r="J126" s="131">
        <v>339.83</v>
      </c>
    </row>
    <row r="127" spans="1:10" ht="23.25">
      <c r="A127" s="112"/>
      <c r="B127" s="107">
        <v>17</v>
      </c>
      <c r="C127" s="122">
        <v>87.228</v>
      </c>
      <c r="D127" s="122">
        <v>87.2328</v>
      </c>
      <c r="E127" s="144">
        <f t="shared" si="27"/>
        <v>0.004800000000003024</v>
      </c>
      <c r="F127" s="203">
        <f t="shared" si="28"/>
        <v>13.994169096218728</v>
      </c>
      <c r="G127" s="145">
        <f t="shared" si="29"/>
        <v>343</v>
      </c>
      <c r="H127" s="159">
        <v>23</v>
      </c>
      <c r="I127" s="131">
        <v>701.13</v>
      </c>
      <c r="J127" s="131">
        <v>358.13</v>
      </c>
    </row>
    <row r="128" spans="1:10" ht="23.25">
      <c r="A128" s="112"/>
      <c r="B128" s="107">
        <v>18</v>
      </c>
      <c r="C128" s="122">
        <v>85.1468</v>
      </c>
      <c r="D128" s="122">
        <v>85.1521</v>
      </c>
      <c r="E128" s="144">
        <f t="shared" si="27"/>
        <v>0.0053000000000054115</v>
      </c>
      <c r="F128" s="203">
        <f t="shared" si="28"/>
        <v>17.036870359077476</v>
      </c>
      <c r="G128" s="145">
        <f t="shared" si="29"/>
        <v>311.09</v>
      </c>
      <c r="H128" s="146">
        <v>24</v>
      </c>
      <c r="I128" s="131">
        <v>811.27</v>
      </c>
      <c r="J128" s="131">
        <v>500.18</v>
      </c>
    </row>
    <row r="129" spans="1:10" ht="23.25">
      <c r="A129" s="112">
        <v>21367</v>
      </c>
      <c r="B129" s="107">
        <v>1</v>
      </c>
      <c r="C129" s="122">
        <v>85.428</v>
      </c>
      <c r="D129" s="122">
        <v>85.4497</v>
      </c>
      <c r="E129" s="144">
        <f t="shared" si="27"/>
        <v>0.021700000000009823</v>
      </c>
      <c r="F129" s="203">
        <f t="shared" si="28"/>
        <v>78.59755876710427</v>
      </c>
      <c r="G129" s="145">
        <f t="shared" si="29"/>
        <v>276.09000000000003</v>
      </c>
      <c r="H129" s="159">
        <v>25</v>
      </c>
      <c r="I129" s="131">
        <v>805.63</v>
      </c>
      <c r="J129" s="131">
        <v>529.54</v>
      </c>
    </row>
    <row r="130" spans="1:10" ht="23.25">
      <c r="A130" s="112"/>
      <c r="B130" s="107">
        <v>2</v>
      </c>
      <c r="C130" s="122">
        <v>87.5008</v>
      </c>
      <c r="D130" s="122">
        <v>87.5223</v>
      </c>
      <c r="E130" s="144">
        <f t="shared" si="27"/>
        <v>0.021500000000003183</v>
      </c>
      <c r="F130" s="203">
        <f t="shared" si="28"/>
        <v>73.84509702903378</v>
      </c>
      <c r="G130" s="145">
        <f t="shared" si="29"/>
        <v>291.15</v>
      </c>
      <c r="H130" s="146">
        <v>26</v>
      </c>
      <c r="I130" s="131">
        <v>799.87</v>
      </c>
      <c r="J130" s="131">
        <v>508.72</v>
      </c>
    </row>
    <row r="131" spans="2:10" ht="23.25">
      <c r="B131" s="107">
        <v>3</v>
      </c>
      <c r="C131" s="122">
        <v>85.8748</v>
      </c>
      <c r="D131" s="122">
        <v>85.8974</v>
      </c>
      <c r="E131" s="144">
        <f t="shared" si="27"/>
        <v>0.022600000000011278</v>
      </c>
      <c r="F131" s="203">
        <f t="shared" si="28"/>
        <v>74.0716462915384</v>
      </c>
      <c r="G131" s="145">
        <f t="shared" si="29"/>
        <v>305.10999999999996</v>
      </c>
      <c r="H131" s="159">
        <v>27</v>
      </c>
      <c r="I131" s="131">
        <v>813.54</v>
      </c>
      <c r="J131" s="131">
        <v>508.43</v>
      </c>
    </row>
    <row r="132" spans="1:10" ht="23.25">
      <c r="A132" s="112">
        <v>21382</v>
      </c>
      <c r="B132" s="107">
        <v>4</v>
      </c>
      <c r="C132" s="122">
        <v>85.047</v>
      </c>
      <c r="D132" s="122">
        <v>85.0711</v>
      </c>
      <c r="E132" s="144">
        <f t="shared" si="27"/>
        <v>0.02410000000000423</v>
      </c>
      <c r="F132" s="203">
        <f t="shared" si="28"/>
        <v>83.97212543555482</v>
      </c>
      <c r="G132" s="145">
        <f t="shared" si="29"/>
        <v>286.99999999999994</v>
      </c>
      <c r="H132" s="146">
        <v>28</v>
      </c>
      <c r="I132" s="131">
        <v>779.8</v>
      </c>
      <c r="J132" s="131">
        <v>492.8</v>
      </c>
    </row>
    <row r="133" spans="2:10" ht="23.25">
      <c r="B133" s="107">
        <v>5</v>
      </c>
      <c r="C133" s="122">
        <v>85.0575</v>
      </c>
      <c r="D133" s="122">
        <v>85.0858</v>
      </c>
      <c r="E133" s="144">
        <f t="shared" si="27"/>
        <v>0.028300000000001546</v>
      </c>
      <c r="F133" s="203">
        <f t="shared" si="28"/>
        <v>81.8202844917357</v>
      </c>
      <c r="G133" s="145">
        <f t="shared" si="29"/>
        <v>345.88</v>
      </c>
      <c r="H133" s="159">
        <v>29</v>
      </c>
      <c r="I133" s="131">
        <v>680.03</v>
      </c>
      <c r="J133" s="131">
        <v>334.15</v>
      </c>
    </row>
    <row r="134" spans="1:10" ht="23.25">
      <c r="A134" s="112"/>
      <c r="B134" s="107">
        <v>6</v>
      </c>
      <c r="C134" s="122">
        <v>87.4182</v>
      </c>
      <c r="D134" s="122">
        <v>87.4461</v>
      </c>
      <c r="E134" s="144">
        <f t="shared" si="27"/>
        <v>0.02790000000000248</v>
      </c>
      <c r="F134" s="203">
        <f t="shared" si="28"/>
        <v>87.25293970478636</v>
      </c>
      <c r="G134" s="145">
        <f t="shared" si="29"/>
        <v>319.75999999999993</v>
      </c>
      <c r="H134" s="146">
        <v>30</v>
      </c>
      <c r="I134" s="131">
        <v>645.81</v>
      </c>
      <c r="J134" s="131">
        <v>326.05</v>
      </c>
    </row>
    <row r="135" spans="1:10" ht="23.25">
      <c r="A135" s="112">
        <v>21388</v>
      </c>
      <c r="B135" s="107">
        <v>7</v>
      </c>
      <c r="C135" s="122">
        <v>86.4632</v>
      </c>
      <c r="D135" s="122">
        <v>86.5043</v>
      </c>
      <c r="E135" s="144">
        <f t="shared" si="27"/>
        <v>0.041100000000000136</v>
      </c>
      <c r="F135" s="203">
        <f t="shared" si="28"/>
        <v>130.23639013879253</v>
      </c>
      <c r="G135" s="145">
        <f t="shared" si="29"/>
        <v>315.5799999999999</v>
      </c>
      <c r="H135" s="159">
        <v>31</v>
      </c>
      <c r="I135" s="131">
        <v>717.56</v>
      </c>
      <c r="J135" s="131">
        <v>401.98</v>
      </c>
    </row>
    <row r="136" spans="1:10" ht="23.25">
      <c r="A136" s="112"/>
      <c r="B136" s="107">
        <v>8</v>
      </c>
      <c r="C136" s="122">
        <v>84.8115</v>
      </c>
      <c r="D136" s="122">
        <v>84.849</v>
      </c>
      <c r="E136" s="144">
        <f t="shared" si="27"/>
        <v>0.037500000000008527</v>
      </c>
      <c r="F136" s="203">
        <f t="shared" si="28"/>
        <v>129.18116366395162</v>
      </c>
      <c r="G136" s="145">
        <f t="shared" si="29"/>
        <v>290.2900000000001</v>
      </c>
      <c r="H136" s="146">
        <v>32</v>
      </c>
      <c r="I136" s="131">
        <v>852.07</v>
      </c>
      <c r="J136" s="131">
        <v>561.78</v>
      </c>
    </row>
    <row r="137" spans="1:10" ht="23.25">
      <c r="A137" s="112"/>
      <c r="B137" s="107">
        <v>9</v>
      </c>
      <c r="C137" s="161">
        <v>87.646</v>
      </c>
      <c r="D137" s="122">
        <v>87.6855</v>
      </c>
      <c r="E137" s="144">
        <f t="shared" si="27"/>
        <v>0.039500000000003865</v>
      </c>
      <c r="F137" s="203">
        <f t="shared" si="28"/>
        <v>123.01463718468969</v>
      </c>
      <c r="G137" s="145">
        <f t="shared" si="29"/>
        <v>321.1</v>
      </c>
      <c r="H137" s="159">
        <v>33</v>
      </c>
      <c r="I137" s="131">
        <v>760</v>
      </c>
      <c r="J137" s="131">
        <v>438.9</v>
      </c>
    </row>
    <row r="138" spans="1:10" ht="23.25">
      <c r="A138" s="112">
        <v>21403</v>
      </c>
      <c r="B138" s="107">
        <v>19</v>
      </c>
      <c r="C138" s="161">
        <v>88.9762</v>
      </c>
      <c r="D138" s="122">
        <v>89.0082</v>
      </c>
      <c r="E138" s="144">
        <f t="shared" si="27"/>
        <v>0.031999999999996476</v>
      </c>
      <c r="F138" s="203">
        <f t="shared" si="28"/>
        <v>109.02524615855158</v>
      </c>
      <c r="G138" s="145">
        <f t="shared" si="29"/>
        <v>293.51</v>
      </c>
      <c r="H138" s="146">
        <v>34</v>
      </c>
      <c r="I138" s="131">
        <v>824.24</v>
      </c>
      <c r="J138" s="131">
        <v>530.73</v>
      </c>
    </row>
    <row r="139" spans="1:10" ht="23.25">
      <c r="A139" s="112"/>
      <c r="B139" s="107">
        <v>20</v>
      </c>
      <c r="C139" s="122">
        <v>84.6414</v>
      </c>
      <c r="D139" s="122">
        <v>84.6715</v>
      </c>
      <c r="E139" s="144">
        <f t="shared" si="27"/>
        <v>0.030099999999990246</v>
      </c>
      <c r="F139" s="203">
        <f t="shared" si="28"/>
        <v>110.1797283941222</v>
      </c>
      <c r="G139" s="145">
        <f t="shared" si="29"/>
        <v>273.19000000000005</v>
      </c>
      <c r="H139" s="159">
        <v>35</v>
      </c>
      <c r="I139" s="131">
        <v>838.2</v>
      </c>
      <c r="J139" s="131">
        <v>565.01</v>
      </c>
    </row>
    <row r="140" spans="1:10" ht="23.25">
      <c r="A140" s="112"/>
      <c r="B140" s="107">
        <v>21</v>
      </c>
      <c r="C140" s="122">
        <v>86.3325</v>
      </c>
      <c r="D140" s="122">
        <v>86.3808</v>
      </c>
      <c r="E140" s="144">
        <f t="shared" si="27"/>
        <v>0.04829999999999757</v>
      </c>
      <c r="F140" s="203">
        <f t="shared" si="28"/>
        <v>148.38253817086283</v>
      </c>
      <c r="G140" s="145">
        <f t="shared" si="29"/>
        <v>325.51000000000005</v>
      </c>
      <c r="H140" s="146">
        <v>36</v>
      </c>
      <c r="I140" s="131">
        <v>769.1</v>
      </c>
      <c r="J140" s="131">
        <v>443.59</v>
      </c>
    </row>
    <row r="141" spans="1:10" ht="23.25">
      <c r="A141" s="112">
        <v>21410</v>
      </c>
      <c r="B141" s="107">
        <v>22</v>
      </c>
      <c r="C141" s="122">
        <v>85.1125</v>
      </c>
      <c r="D141" s="122">
        <v>85.2298</v>
      </c>
      <c r="E141" s="144">
        <f t="shared" si="27"/>
        <v>0.11730000000000018</v>
      </c>
      <c r="F141" s="203">
        <f t="shared" si="28"/>
        <v>361.4569209910027</v>
      </c>
      <c r="G141" s="145">
        <f t="shared" si="29"/>
        <v>324.52</v>
      </c>
      <c r="H141" s="159">
        <v>37</v>
      </c>
      <c r="I141" s="131">
        <v>623.54</v>
      </c>
      <c r="J141" s="131">
        <v>299.02</v>
      </c>
    </row>
    <row r="142" spans="1:10" ht="23.25">
      <c r="A142" s="112"/>
      <c r="B142" s="107">
        <v>23</v>
      </c>
      <c r="C142" s="122">
        <v>87.6591</v>
      </c>
      <c r="D142" s="122">
        <v>87.8126</v>
      </c>
      <c r="E142" s="144">
        <f t="shared" si="27"/>
        <v>0.15350000000000819</v>
      </c>
      <c r="F142" s="203">
        <f t="shared" si="28"/>
        <v>521.3640377692011</v>
      </c>
      <c r="G142" s="145">
        <f t="shared" si="29"/>
        <v>294.41999999999996</v>
      </c>
      <c r="H142" s="146">
        <v>38</v>
      </c>
      <c r="I142" s="131">
        <v>664.67</v>
      </c>
      <c r="J142" s="131">
        <v>370.25</v>
      </c>
    </row>
    <row r="143" spans="1:10" ht="23.25">
      <c r="A143" s="112"/>
      <c r="B143" s="107">
        <v>24</v>
      </c>
      <c r="C143" s="122">
        <v>88.0184</v>
      </c>
      <c r="D143" s="122">
        <v>88.1793</v>
      </c>
      <c r="E143" s="144">
        <f t="shared" si="27"/>
        <v>0.16089999999999804</v>
      </c>
      <c r="F143" s="203">
        <f t="shared" si="28"/>
        <v>555.7858376511159</v>
      </c>
      <c r="G143" s="145">
        <f t="shared" si="29"/>
        <v>289.5</v>
      </c>
      <c r="H143" s="159">
        <v>39</v>
      </c>
      <c r="I143" s="131">
        <v>780.61</v>
      </c>
      <c r="J143" s="131">
        <v>491.11</v>
      </c>
    </row>
    <row r="144" spans="1:10" ht="23.25">
      <c r="A144" s="112">
        <v>21424</v>
      </c>
      <c r="B144" s="107">
        <v>25</v>
      </c>
      <c r="C144" s="122">
        <v>87.0628</v>
      </c>
      <c r="D144" s="122">
        <v>87.088</v>
      </c>
      <c r="E144" s="144">
        <f t="shared" si="27"/>
        <v>0.025199999999998113</v>
      </c>
      <c r="F144" s="203">
        <f t="shared" si="28"/>
        <v>84.63760327802146</v>
      </c>
      <c r="G144" s="145">
        <f t="shared" si="29"/>
        <v>297.74</v>
      </c>
      <c r="H144" s="146">
        <v>40</v>
      </c>
      <c r="I144" s="131">
        <v>862.41</v>
      </c>
      <c r="J144" s="131">
        <v>564.67</v>
      </c>
    </row>
    <row r="145" spans="1:10" ht="23.25">
      <c r="A145" s="112"/>
      <c r="B145" s="107">
        <v>26</v>
      </c>
      <c r="C145" s="122">
        <v>85.8212</v>
      </c>
      <c r="D145" s="122">
        <v>85.8401</v>
      </c>
      <c r="E145" s="144">
        <f t="shared" si="27"/>
        <v>0.018900000000002137</v>
      </c>
      <c r="F145" s="203">
        <f t="shared" si="28"/>
        <v>64.53815946731137</v>
      </c>
      <c r="G145" s="145">
        <f t="shared" si="29"/>
        <v>292.85</v>
      </c>
      <c r="H145" s="159">
        <v>41</v>
      </c>
      <c r="I145" s="131">
        <v>823.57</v>
      </c>
      <c r="J145" s="131">
        <v>530.72</v>
      </c>
    </row>
    <row r="146" spans="1:10" ht="23.25">
      <c r="A146" s="112"/>
      <c r="B146" s="107">
        <v>27</v>
      </c>
      <c r="C146" s="122">
        <v>86.3247</v>
      </c>
      <c r="D146" s="122">
        <v>86.3508</v>
      </c>
      <c r="E146" s="144">
        <f t="shared" si="27"/>
        <v>0.026099999999999568</v>
      </c>
      <c r="F146" s="203">
        <f t="shared" si="28"/>
        <v>81.77204085468878</v>
      </c>
      <c r="G146" s="145">
        <f t="shared" si="29"/>
        <v>319.18</v>
      </c>
      <c r="H146" s="146">
        <v>42</v>
      </c>
      <c r="I146" s="131">
        <v>676.88</v>
      </c>
      <c r="J146" s="131">
        <v>357.7</v>
      </c>
    </row>
    <row r="147" spans="1:10" ht="23.25">
      <c r="A147" s="112">
        <v>21431</v>
      </c>
      <c r="B147" s="107">
        <v>10</v>
      </c>
      <c r="C147" s="122">
        <v>85.0465</v>
      </c>
      <c r="D147" s="122">
        <v>85.0613</v>
      </c>
      <c r="E147" s="144">
        <f t="shared" si="27"/>
        <v>0.01480000000000814</v>
      </c>
      <c r="F147" s="203">
        <f t="shared" si="28"/>
        <v>45.012165450146405</v>
      </c>
      <c r="G147" s="145">
        <f t="shared" si="29"/>
        <v>328.80000000000007</v>
      </c>
      <c r="H147" s="159">
        <v>43</v>
      </c>
      <c r="I147" s="131">
        <v>709.07</v>
      </c>
      <c r="J147" s="131">
        <v>380.27</v>
      </c>
    </row>
    <row r="148" spans="1:10" ht="23.25">
      <c r="A148" s="112"/>
      <c r="B148" s="107">
        <v>11</v>
      </c>
      <c r="C148" s="122">
        <v>86.0707</v>
      </c>
      <c r="D148" s="122">
        <v>86.085</v>
      </c>
      <c r="E148" s="144">
        <f t="shared" si="27"/>
        <v>0.014299999999991542</v>
      </c>
      <c r="F148" s="203">
        <f t="shared" si="28"/>
        <v>44.455497870462096</v>
      </c>
      <c r="G148" s="145">
        <f t="shared" si="29"/>
        <v>321.66999999999996</v>
      </c>
      <c r="H148" s="146">
        <v>44</v>
      </c>
      <c r="I148" s="131">
        <v>710.67</v>
      </c>
      <c r="J148" s="131">
        <v>389</v>
      </c>
    </row>
    <row r="149" spans="1:10" ht="23.25">
      <c r="A149" s="112"/>
      <c r="B149" s="107">
        <v>12</v>
      </c>
      <c r="C149" s="122">
        <v>84.8218</v>
      </c>
      <c r="D149" s="122">
        <v>84.8313</v>
      </c>
      <c r="E149" s="144">
        <f t="shared" si="27"/>
        <v>0.009500000000002728</v>
      </c>
      <c r="F149" s="203">
        <f t="shared" si="28"/>
        <v>31.657169515821018</v>
      </c>
      <c r="G149" s="145">
        <f t="shared" si="29"/>
        <v>300.09</v>
      </c>
      <c r="H149" s="159">
        <v>45</v>
      </c>
      <c r="I149" s="131">
        <v>743.42</v>
      </c>
      <c r="J149" s="131">
        <v>443.33</v>
      </c>
    </row>
    <row r="150" spans="1:10" ht="23.25">
      <c r="A150" s="112">
        <v>21444</v>
      </c>
      <c r="B150" s="107">
        <v>13</v>
      </c>
      <c r="C150" s="122">
        <v>86.7142</v>
      </c>
      <c r="D150" s="122">
        <v>86.7271</v>
      </c>
      <c r="E150" s="144">
        <f t="shared" si="27"/>
        <v>0.012899999999987699</v>
      </c>
      <c r="F150" s="203">
        <f t="shared" si="28"/>
        <v>41.80168502912412</v>
      </c>
      <c r="G150" s="145">
        <f t="shared" si="29"/>
        <v>308.5999999999999</v>
      </c>
      <c r="H150" s="146">
        <v>46</v>
      </c>
      <c r="I150" s="131">
        <v>827.67</v>
      </c>
      <c r="J150" s="131">
        <v>519.07</v>
      </c>
    </row>
    <row r="151" spans="1:10" ht="23.25">
      <c r="A151" s="112"/>
      <c r="B151" s="107">
        <v>14</v>
      </c>
      <c r="C151" s="122">
        <v>85.91</v>
      </c>
      <c r="D151" s="122">
        <v>85.9248</v>
      </c>
      <c r="E151" s="144">
        <f t="shared" si="27"/>
        <v>0.01480000000000814</v>
      </c>
      <c r="F151" s="203">
        <f t="shared" si="28"/>
        <v>48.84649658407254</v>
      </c>
      <c r="G151" s="145">
        <f t="shared" si="29"/>
        <v>302.99</v>
      </c>
      <c r="H151" s="159">
        <v>47</v>
      </c>
      <c r="I151" s="131">
        <v>800.48</v>
      </c>
      <c r="J151" s="131">
        <v>497.49</v>
      </c>
    </row>
    <row r="152" spans="1:10" ht="23.25">
      <c r="A152" s="112"/>
      <c r="B152" s="107">
        <v>15</v>
      </c>
      <c r="C152" s="122">
        <v>86.9648</v>
      </c>
      <c r="D152" s="122">
        <v>86.9748</v>
      </c>
      <c r="E152" s="144">
        <f t="shared" si="27"/>
        <v>0.010000000000005116</v>
      </c>
      <c r="F152" s="203">
        <f t="shared" si="28"/>
        <v>33.391211433167875</v>
      </c>
      <c r="G152" s="145">
        <f t="shared" si="29"/>
        <v>299.48</v>
      </c>
      <c r="H152" s="146">
        <v>48</v>
      </c>
      <c r="I152" s="131">
        <v>843.71</v>
      </c>
      <c r="J152" s="131">
        <v>544.23</v>
      </c>
    </row>
    <row r="153" spans="1:10" ht="23.25">
      <c r="A153" s="112">
        <v>21452</v>
      </c>
      <c r="B153" s="107">
        <v>16</v>
      </c>
      <c r="C153" s="122">
        <v>86.1578</v>
      </c>
      <c r="D153" s="122">
        <v>86.1642</v>
      </c>
      <c r="E153" s="144">
        <f t="shared" si="27"/>
        <v>0.006399999999999295</v>
      </c>
      <c r="F153" s="203">
        <f t="shared" si="28"/>
        <v>19.554523511256974</v>
      </c>
      <c r="G153" s="145">
        <f t="shared" si="29"/>
        <v>327.29</v>
      </c>
      <c r="H153" s="159">
        <v>49</v>
      </c>
      <c r="I153" s="131">
        <v>707.6</v>
      </c>
      <c r="J153" s="131">
        <v>380.31</v>
      </c>
    </row>
    <row r="154" spans="1:10" ht="23.25">
      <c r="A154" s="112"/>
      <c r="B154" s="107">
        <v>17</v>
      </c>
      <c r="C154" s="122">
        <v>87.2275</v>
      </c>
      <c r="D154" s="122">
        <v>87.2343</v>
      </c>
      <c r="E154" s="144">
        <f t="shared" si="27"/>
        <v>0.006799999999998363</v>
      </c>
      <c r="F154" s="203">
        <f t="shared" si="28"/>
        <v>23.25660932315867</v>
      </c>
      <c r="G154" s="145">
        <f t="shared" si="29"/>
        <v>292.39</v>
      </c>
      <c r="H154" s="146">
        <v>50</v>
      </c>
      <c r="I154" s="131">
        <v>811</v>
      </c>
      <c r="J154" s="131">
        <v>518.61</v>
      </c>
    </row>
    <row r="155" spans="1:10" ht="23.25">
      <c r="A155" s="112"/>
      <c r="B155" s="107">
        <v>18</v>
      </c>
      <c r="C155" s="122">
        <v>85.1657</v>
      </c>
      <c r="D155" s="122">
        <v>85.1691</v>
      </c>
      <c r="E155" s="144">
        <f t="shared" si="27"/>
        <v>0.0033999999999991815</v>
      </c>
      <c r="F155" s="203">
        <f t="shared" si="28"/>
        <v>11.66700981401133</v>
      </c>
      <c r="G155" s="145">
        <f t="shared" si="29"/>
        <v>291.41999999999996</v>
      </c>
      <c r="H155" s="159">
        <v>51</v>
      </c>
      <c r="I155" s="131">
        <v>799.78</v>
      </c>
      <c r="J155" s="131">
        <v>508.36</v>
      </c>
    </row>
    <row r="156" spans="1:10" ht="23.25">
      <c r="A156" s="112">
        <v>21464</v>
      </c>
      <c r="B156" s="107">
        <v>31</v>
      </c>
      <c r="C156" s="122">
        <v>84.8802</v>
      </c>
      <c r="D156" s="122">
        <v>84.8916</v>
      </c>
      <c r="E156" s="144">
        <f t="shared" si="27"/>
        <v>0.011399999999994748</v>
      </c>
      <c r="F156" s="203">
        <f t="shared" si="28"/>
        <v>38.05327458440065</v>
      </c>
      <c r="G156" s="145">
        <f t="shared" si="29"/>
        <v>299.58000000000004</v>
      </c>
      <c r="H156" s="146">
        <v>52</v>
      </c>
      <c r="I156" s="131">
        <v>817.98</v>
      </c>
      <c r="J156" s="131">
        <v>518.4</v>
      </c>
    </row>
    <row r="157" spans="1:10" ht="23.25">
      <c r="A157" s="112"/>
      <c r="B157" s="107">
        <v>32</v>
      </c>
      <c r="C157" s="122">
        <v>85.002</v>
      </c>
      <c r="D157" s="122">
        <v>85.0213</v>
      </c>
      <c r="E157" s="144">
        <f t="shared" si="27"/>
        <v>0.019300000000001205</v>
      </c>
      <c r="F157" s="203">
        <f t="shared" si="28"/>
        <v>65.43481946092967</v>
      </c>
      <c r="G157" s="145">
        <f t="shared" si="29"/>
        <v>294.94999999999993</v>
      </c>
      <c r="H157" s="159">
        <v>53</v>
      </c>
      <c r="I157" s="131">
        <v>827.92</v>
      </c>
      <c r="J157" s="131">
        <v>532.97</v>
      </c>
    </row>
    <row r="158" spans="1:10" ht="23.25">
      <c r="A158" s="112"/>
      <c r="B158" s="107">
        <v>33</v>
      </c>
      <c r="C158" s="122">
        <v>85.9835</v>
      </c>
      <c r="D158" s="122">
        <v>85.9998</v>
      </c>
      <c r="E158" s="144">
        <f t="shared" si="27"/>
        <v>0.01629999999998688</v>
      </c>
      <c r="F158" s="203">
        <f t="shared" si="28"/>
        <v>51.23691572623418</v>
      </c>
      <c r="G158" s="145">
        <f t="shared" si="29"/>
        <v>318.13000000000005</v>
      </c>
      <c r="H158" s="146">
        <v>54</v>
      </c>
      <c r="I158" s="131">
        <v>804.59</v>
      </c>
      <c r="J158" s="131">
        <v>486.46</v>
      </c>
    </row>
    <row r="159" spans="1:10" ht="23.25">
      <c r="A159" s="112">
        <v>21486</v>
      </c>
      <c r="B159" s="107">
        <v>34</v>
      </c>
      <c r="C159" s="122">
        <v>83.7102</v>
      </c>
      <c r="D159" s="122">
        <v>83.7161</v>
      </c>
      <c r="E159" s="144">
        <f t="shared" si="27"/>
        <v>0.005899999999996908</v>
      </c>
      <c r="F159" s="203">
        <f t="shared" si="28"/>
        <v>22.357800598722605</v>
      </c>
      <c r="G159" s="145">
        <f t="shared" si="29"/>
        <v>263.89</v>
      </c>
      <c r="H159" s="159">
        <v>55</v>
      </c>
      <c r="I159" s="131">
        <v>804.85</v>
      </c>
      <c r="J159" s="131">
        <v>540.96</v>
      </c>
    </row>
    <row r="160" spans="1:10" ht="23.25">
      <c r="A160" s="112"/>
      <c r="B160" s="107">
        <v>35</v>
      </c>
      <c r="C160" s="122">
        <v>84.9795</v>
      </c>
      <c r="D160" s="122">
        <v>84.9843</v>
      </c>
      <c r="E160" s="144">
        <f t="shared" si="27"/>
        <v>0.004800000000003024</v>
      </c>
      <c r="F160" s="203">
        <f t="shared" si="28"/>
        <v>17.197520690777914</v>
      </c>
      <c r="G160" s="145">
        <f t="shared" si="29"/>
        <v>279.11</v>
      </c>
      <c r="H160" s="146">
        <v>56</v>
      </c>
      <c r="I160" s="131">
        <v>798.22</v>
      </c>
      <c r="J160" s="131">
        <v>519.11</v>
      </c>
    </row>
    <row r="161" spans="1:10" ht="23.25">
      <c r="A161" s="112"/>
      <c r="B161" s="107">
        <v>36</v>
      </c>
      <c r="C161" s="122">
        <v>84.5534</v>
      </c>
      <c r="D161" s="122">
        <v>84.5561</v>
      </c>
      <c r="E161" s="144">
        <f t="shared" si="27"/>
        <v>0.0027000000000043656</v>
      </c>
      <c r="F161" s="203">
        <f t="shared" si="28"/>
        <v>9.10838983909984</v>
      </c>
      <c r="G161" s="145">
        <f t="shared" si="29"/>
        <v>296.43</v>
      </c>
      <c r="H161" s="159">
        <v>57</v>
      </c>
      <c r="I161" s="131">
        <v>685.48</v>
      </c>
      <c r="J161" s="131">
        <v>389.05</v>
      </c>
    </row>
    <row r="162" spans="1:10" ht="23.25">
      <c r="A162" s="112">
        <v>21493</v>
      </c>
      <c r="B162" s="107">
        <v>25</v>
      </c>
      <c r="C162" s="122">
        <v>87.0715</v>
      </c>
      <c r="D162" s="122">
        <v>87.0743</v>
      </c>
      <c r="E162" s="144">
        <f t="shared" si="27"/>
        <v>0.0027999999999934744</v>
      </c>
      <c r="F162" s="203">
        <f t="shared" si="28"/>
        <v>9.072939956558358</v>
      </c>
      <c r="G162" s="145">
        <f t="shared" si="29"/>
        <v>308.60999999999996</v>
      </c>
      <c r="H162" s="146">
        <v>58</v>
      </c>
      <c r="I162" s="131">
        <v>789.16</v>
      </c>
      <c r="J162" s="131">
        <v>480.55</v>
      </c>
    </row>
    <row r="163" spans="1:10" ht="23.25">
      <c r="A163" s="112"/>
      <c r="B163" s="107">
        <v>26</v>
      </c>
      <c r="C163" s="122">
        <v>85.8236</v>
      </c>
      <c r="D163" s="122">
        <v>85.826</v>
      </c>
      <c r="E163" s="144">
        <f t="shared" si="27"/>
        <v>0.0023999999999944066</v>
      </c>
      <c r="F163" s="203">
        <f t="shared" si="28"/>
        <v>6.4646464646313975</v>
      </c>
      <c r="G163" s="145">
        <f t="shared" si="29"/>
        <v>371.25000000000006</v>
      </c>
      <c r="H163" s="159">
        <v>59</v>
      </c>
      <c r="I163" s="131">
        <v>750.84</v>
      </c>
      <c r="J163" s="131">
        <v>379.59</v>
      </c>
    </row>
    <row r="164" spans="1:10" ht="23.25">
      <c r="A164" s="112"/>
      <c r="B164" s="107">
        <v>27</v>
      </c>
      <c r="C164" s="122">
        <v>86.3307</v>
      </c>
      <c r="D164" s="122">
        <v>86.3314</v>
      </c>
      <c r="E164" s="144">
        <f t="shared" si="27"/>
        <v>0.0007000000000090267</v>
      </c>
      <c r="F164" s="203">
        <f t="shared" si="28"/>
        <v>2.341763682620858</v>
      </c>
      <c r="G164" s="145">
        <f t="shared" si="29"/>
        <v>298.91999999999996</v>
      </c>
      <c r="H164" s="146">
        <v>60</v>
      </c>
      <c r="I164" s="131">
        <v>832.77</v>
      </c>
      <c r="J164" s="131">
        <v>533.85</v>
      </c>
    </row>
    <row r="165" spans="1:10" ht="23.25">
      <c r="A165" s="112">
        <v>21513</v>
      </c>
      <c r="B165" s="107">
        <v>28</v>
      </c>
      <c r="C165" s="122">
        <v>87.2212</v>
      </c>
      <c r="D165" s="122">
        <v>87.2226</v>
      </c>
      <c r="E165" s="144">
        <f t="shared" si="27"/>
        <v>0.0014000000000038426</v>
      </c>
      <c r="F165" s="203">
        <f t="shared" si="28"/>
        <v>4.031677465813802</v>
      </c>
      <c r="G165" s="145">
        <f t="shared" si="29"/>
        <v>347.25</v>
      </c>
      <c r="H165" s="159">
        <v>61</v>
      </c>
      <c r="I165" s="131">
        <v>682.38</v>
      </c>
      <c r="J165" s="131">
        <v>335.13</v>
      </c>
    </row>
    <row r="166" spans="1:10" ht="23.25">
      <c r="A166" s="112"/>
      <c r="B166" s="107">
        <v>29</v>
      </c>
      <c r="C166" s="122">
        <v>85.2464</v>
      </c>
      <c r="D166" s="122">
        <v>85.2524</v>
      </c>
      <c r="E166" s="144">
        <f t="shared" si="27"/>
        <v>0.006000000000000227</v>
      </c>
      <c r="F166" s="203">
        <f t="shared" si="28"/>
        <v>16.834072162056643</v>
      </c>
      <c r="G166" s="145">
        <f t="shared" si="29"/>
        <v>356.41999999999996</v>
      </c>
      <c r="H166" s="146">
        <v>62</v>
      </c>
      <c r="I166" s="131">
        <v>703.03</v>
      </c>
      <c r="J166" s="131">
        <v>346.61</v>
      </c>
    </row>
    <row r="167" spans="1:10" ht="23.25">
      <c r="A167" s="112"/>
      <c r="B167" s="107">
        <v>30</v>
      </c>
      <c r="C167" s="122">
        <v>84.9873</v>
      </c>
      <c r="D167" s="122">
        <v>84.994</v>
      </c>
      <c r="E167" s="144">
        <f t="shared" si="27"/>
        <v>0.006699999999995043</v>
      </c>
      <c r="F167" s="203">
        <f t="shared" si="28"/>
        <v>18.830274584736358</v>
      </c>
      <c r="G167" s="145">
        <f t="shared" si="29"/>
        <v>355.81</v>
      </c>
      <c r="H167" s="159">
        <v>63</v>
      </c>
      <c r="I167" s="131">
        <v>689.97</v>
      </c>
      <c r="J167" s="131">
        <v>334.16</v>
      </c>
    </row>
    <row r="168" spans="1:10" ht="23.25">
      <c r="A168" s="112">
        <v>21527</v>
      </c>
      <c r="B168" s="107">
        <v>7</v>
      </c>
      <c r="C168" s="122">
        <v>86.4501</v>
      </c>
      <c r="D168" s="122">
        <v>86.4588</v>
      </c>
      <c r="E168" s="144">
        <f t="shared" si="27"/>
        <v>0.008699999999990382</v>
      </c>
      <c r="F168" s="203">
        <f t="shared" si="28"/>
        <v>26.851851851822165</v>
      </c>
      <c r="G168" s="145">
        <f t="shared" si="29"/>
        <v>324</v>
      </c>
      <c r="H168" s="146">
        <v>64</v>
      </c>
      <c r="I168" s="131">
        <v>663.73</v>
      </c>
      <c r="J168" s="131">
        <v>339.73</v>
      </c>
    </row>
    <row r="169" spans="1:10" ht="23.25">
      <c r="A169" s="112"/>
      <c r="B169" s="107">
        <v>8</v>
      </c>
      <c r="C169" s="122">
        <v>84.796</v>
      </c>
      <c r="D169" s="122">
        <v>84.8076</v>
      </c>
      <c r="E169" s="144">
        <f t="shared" si="27"/>
        <v>0.011599999999987176</v>
      </c>
      <c r="F169" s="203">
        <f t="shared" si="28"/>
        <v>38.68988059498092</v>
      </c>
      <c r="G169" s="145">
        <f t="shared" si="29"/>
        <v>299.81999999999994</v>
      </c>
      <c r="H169" s="159">
        <v>65</v>
      </c>
      <c r="I169" s="131">
        <v>812.31</v>
      </c>
      <c r="J169" s="131">
        <v>512.49</v>
      </c>
    </row>
    <row r="170" spans="1:10" ht="23.25">
      <c r="A170" s="112"/>
      <c r="B170" s="107">
        <v>9</v>
      </c>
      <c r="C170" s="122">
        <v>87.6371</v>
      </c>
      <c r="D170" s="122">
        <v>87.6443</v>
      </c>
      <c r="E170" s="144">
        <f aca="true" t="shared" si="30" ref="E170:E233">D170-C170</f>
        <v>0.007199999999997431</v>
      </c>
      <c r="F170" s="203">
        <f aca="true" t="shared" si="31" ref="F170:F233">((10^6)*E170/G170)</f>
        <v>22.856417256586873</v>
      </c>
      <c r="G170" s="145">
        <f aca="true" t="shared" si="32" ref="G170:G233">I170-J170</f>
        <v>315.01</v>
      </c>
      <c r="H170" s="146">
        <v>66</v>
      </c>
      <c r="I170" s="131">
        <v>695.54</v>
      </c>
      <c r="J170" s="131">
        <v>380.53</v>
      </c>
    </row>
    <row r="171" spans="1:10" ht="23.25">
      <c r="A171" s="112">
        <v>21541</v>
      </c>
      <c r="B171" s="107">
        <v>10</v>
      </c>
      <c r="C171" s="122">
        <v>85.1101</v>
      </c>
      <c r="D171" s="122">
        <v>85.1175</v>
      </c>
      <c r="E171" s="144">
        <f t="shared" si="30"/>
        <v>0.00740000000000407</v>
      </c>
      <c r="F171" s="203">
        <f t="shared" si="31"/>
        <v>26.357969723968193</v>
      </c>
      <c r="G171" s="145">
        <f t="shared" si="32"/>
        <v>280.75</v>
      </c>
      <c r="H171" s="159">
        <v>67</v>
      </c>
      <c r="I171" s="131">
        <v>838.25</v>
      </c>
      <c r="J171" s="131">
        <v>557.5</v>
      </c>
    </row>
    <row r="172" spans="1:10" ht="23.25">
      <c r="A172" s="112"/>
      <c r="B172" s="107">
        <v>11</v>
      </c>
      <c r="C172" s="122">
        <v>86.103</v>
      </c>
      <c r="D172" s="122">
        <v>86.1133</v>
      </c>
      <c r="E172" s="144">
        <f t="shared" si="30"/>
        <v>0.010300000000000864</v>
      </c>
      <c r="F172" s="203">
        <f t="shared" si="31"/>
        <v>30.977443609025162</v>
      </c>
      <c r="G172" s="145">
        <f t="shared" si="32"/>
        <v>332.49999999999994</v>
      </c>
      <c r="H172" s="146">
        <v>68</v>
      </c>
      <c r="I172" s="131">
        <v>693.81</v>
      </c>
      <c r="J172" s="131">
        <v>361.31</v>
      </c>
    </row>
    <row r="173" spans="1:10" ht="23.25">
      <c r="A173" s="112"/>
      <c r="B173" s="107">
        <v>12</v>
      </c>
      <c r="C173" s="122">
        <v>84.6552</v>
      </c>
      <c r="D173" s="122">
        <v>84.665</v>
      </c>
      <c r="E173" s="144">
        <f t="shared" si="30"/>
        <v>0.009800000000012687</v>
      </c>
      <c r="F173" s="203">
        <f t="shared" si="31"/>
        <v>29.03703703707463</v>
      </c>
      <c r="G173" s="145">
        <f t="shared" si="32"/>
        <v>337.5</v>
      </c>
      <c r="H173" s="159">
        <v>69</v>
      </c>
      <c r="I173" s="131">
        <v>706.24</v>
      </c>
      <c r="J173" s="131">
        <v>368.74</v>
      </c>
    </row>
    <row r="174" spans="1:10" ht="23.25">
      <c r="A174" s="112">
        <v>21562</v>
      </c>
      <c r="B174" s="107">
        <v>19</v>
      </c>
      <c r="C174" s="122">
        <v>88.9841</v>
      </c>
      <c r="D174" s="122">
        <v>88.9993</v>
      </c>
      <c r="E174" s="144">
        <f t="shared" si="30"/>
        <v>0.015200000000007208</v>
      </c>
      <c r="F174" s="203">
        <f t="shared" si="31"/>
        <v>43.30114235252602</v>
      </c>
      <c r="G174" s="145">
        <f t="shared" si="32"/>
        <v>351.03</v>
      </c>
      <c r="H174" s="146">
        <v>70</v>
      </c>
      <c r="I174" s="131">
        <v>717.27</v>
      </c>
      <c r="J174" s="131">
        <v>366.24</v>
      </c>
    </row>
    <row r="175" spans="1:10" ht="23.25">
      <c r="A175" s="112"/>
      <c r="B175" s="107">
        <v>20</v>
      </c>
      <c r="C175" s="122">
        <v>84.655</v>
      </c>
      <c r="D175" s="122">
        <v>84.6694</v>
      </c>
      <c r="E175" s="144">
        <f t="shared" si="30"/>
        <v>0.014399999999994861</v>
      </c>
      <c r="F175" s="203">
        <f t="shared" si="31"/>
        <v>48.213747614406735</v>
      </c>
      <c r="G175" s="145">
        <f t="shared" si="32"/>
        <v>298.67</v>
      </c>
      <c r="H175" s="159">
        <v>71</v>
      </c>
      <c r="I175" s="131">
        <v>706.99</v>
      </c>
      <c r="J175" s="131">
        <v>408.32</v>
      </c>
    </row>
    <row r="176" spans="1:10" ht="23.25">
      <c r="A176" s="112"/>
      <c r="B176" s="107">
        <v>21</v>
      </c>
      <c r="C176" s="122">
        <v>86.3783</v>
      </c>
      <c r="D176" s="122">
        <v>86.3935</v>
      </c>
      <c r="E176" s="144">
        <f t="shared" si="30"/>
        <v>0.015200000000007208</v>
      </c>
      <c r="F176" s="203">
        <f t="shared" si="31"/>
        <v>50.090624485111896</v>
      </c>
      <c r="G176" s="145">
        <f t="shared" si="32"/>
        <v>303.45000000000005</v>
      </c>
      <c r="H176" s="146">
        <v>72</v>
      </c>
      <c r="I176" s="131">
        <v>830.69</v>
      </c>
      <c r="J176" s="131">
        <v>527.24</v>
      </c>
    </row>
    <row r="177" spans="1:10" ht="23.25">
      <c r="A177" s="112">
        <v>21578</v>
      </c>
      <c r="B177" s="107">
        <v>22</v>
      </c>
      <c r="C177" s="122">
        <v>85.1388</v>
      </c>
      <c r="D177" s="122">
        <v>85.155</v>
      </c>
      <c r="E177" s="144">
        <f t="shared" si="30"/>
        <v>0.016199999999997772</v>
      </c>
      <c r="F177" s="203">
        <f t="shared" si="31"/>
        <v>57.84061696657304</v>
      </c>
      <c r="G177" s="145">
        <f t="shared" si="32"/>
        <v>280.0799999999999</v>
      </c>
      <c r="H177" s="159">
        <v>73</v>
      </c>
      <c r="I177" s="131">
        <v>833.04</v>
      </c>
      <c r="J177" s="131">
        <v>552.96</v>
      </c>
    </row>
    <row r="178" spans="1:10" ht="23.25">
      <c r="A178" s="112"/>
      <c r="B178" s="107">
        <v>23</v>
      </c>
      <c r="C178" s="122">
        <v>87.7108</v>
      </c>
      <c r="D178" s="122">
        <v>87.7235</v>
      </c>
      <c r="E178" s="144">
        <f t="shared" si="30"/>
        <v>0.01269999999999527</v>
      </c>
      <c r="F178" s="203">
        <f t="shared" si="31"/>
        <v>44.12939990963991</v>
      </c>
      <c r="G178" s="145">
        <f t="shared" si="32"/>
        <v>287.79</v>
      </c>
      <c r="H178" s="146">
        <v>74</v>
      </c>
      <c r="I178" s="131">
        <v>689.63</v>
      </c>
      <c r="J178" s="131">
        <v>401.84</v>
      </c>
    </row>
    <row r="179" spans="1:10" ht="23.25">
      <c r="A179" s="112"/>
      <c r="B179" s="107">
        <v>24</v>
      </c>
      <c r="C179" s="122">
        <v>88.0687</v>
      </c>
      <c r="D179" s="122">
        <v>88.0789</v>
      </c>
      <c r="E179" s="144">
        <f t="shared" si="30"/>
        <v>0.010199999999997544</v>
      </c>
      <c r="F179" s="203">
        <f t="shared" si="31"/>
        <v>37.78897451095712</v>
      </c>
      <c r="G179" s="145">
        <f t="shared" si="32"/>
        <v>269.91999999999996</v>
      </c>
      <c r="H179" s="159">
        <v>75</v>
      </c>
      <c r="I179" s="131">
        <v>845.36</v>
      </c>
      <c r="J179" s="131">
        <v>575.44</v>
      </c>
    </row>
    <row r="180" spans="1:10" ht="23.25">
      <c r="A180" s="112">
        <v>21591</v>
      </c>
      <c r="B180" s="107">
        <v>13</v>
      </c>
      <c r="C180" s="122">
        <v>86.7311</v>
      </c>
      <c r="D180" s="122">
        <v>86.7419</v>
      </c>
      <c r="E180" s="144">
        <f t="shared" si="30"/>
        <v>0.010800000000003251</v>
      </c>
      <c r="F180" s="203">
        <f t="shared" si="31"/>
        <v>42.662453091065586</v>
      </c>
      <c r="G180" s="145">
        <f t="shared" si="32"/>
        <v>253.14999999999998</v>
      </c>
      <c r="H180" s="146">
        <v>76</v>
      </c>
      <c r="I180" s="131">
        <v>640.77</v>
      </c>
      <c r="J180" s="131">
        <v>387.62</v>
      </c>
    </row>
    <row r="181" spans="1:10" ht="23.25">
      <c r="A181" s="112"/>
      <c r="B181" s="107">
        <v>14</v>
      </c>
      <c r="C181" s="122">
        <v>85.9322</v>
      </c>
      <c r="D181" s="122">
        <v>85.9403</v>
      </c>
      <c r="E181" s="144">
        <f t="shared" si="30"/>
        <v>0.008099999999998886</v>
      </c>
      <c r="F181" s="203">
        <f t="shared" si="31"/>
        <v>35.555945744255666</v>
      </c>
      <c r="G181" s="145">
        <f t="shared" si="32"/>
        <v>227.81000000000006</v>
      </c>
      <c r="H181" s="159">
        <v>77</v>
      </c>
      <c r="I181" s="131">
        <v>777.24</v>
      </c>
      <c r="J181" s="131">
        <v>549.43</v>
      </c>
    </row>
    <row r="182" spans="1:10" ht="23.25">
      <c r="A182" s="112"/>
      <c r="B182" s="107">
        <v>15</v>
      </c>
      <c r="C182" s="122">
        <v>87.0011</v>
      </c>
      <c r="D182" s="122">
        <v>87.0112</v>
      </c>
      <c r="E182" s="144">
        <f t="shared" si="30"/>
        <v>0.010100000000008436</v>
      </c>
      <c r="F182" s="203">
        <f t="shared" si="31"/>
        <v>39.01722939043667</v>
      </c>
      <c r="G182" s="145">
        <f t="shared" si="32"/>
        <v>258.86</v>
      </c>
      <c r="H182" s="146">
        <v>78</v>
      </c>
      <c r="I182" s="131">
        <v>799.23</v>
      </c>
      <c r="J182" s="131">
        <v>540.37</v>
      </c>
    </row>
    <row r="183" spans="1:10" ht="23.25">
      <c r="A183" s="112">
        <v>21605</v>
      </c>
      <c r="B183" s="107">
        <v>16</v>
      </c>
      <c r="C183" s="122">
        <v>86.1385</v>
      </c>
      <c r="D183" s="122">
        <v>86.1526</v>
      </c>
      <c r="E183" s="144">
        <f t="shared" si="30"/>
        <v>0.014100000000013324</v>
      </c>
      <c r="F183" s="203">
        <f t="shared" si="31"/>
        <v>58.29336861259023</v>
      </c>
      <c r="G183" s="145">
        <f t="shared" si="32"/>
        <v>241.88</v>
      </c>
      <c r="H183" s="159">
        <v>79</v>
      </c>
      <c r="I183" s="131">
        <v>795.16</v>
      </c>
      <c r="J183" s="131">
        <v>553.28</v>
      </c>
    </row>
    <row r="184" spans="1:10" ht="23.25">
      <c r="A184" s="112"/>
      <c r="B184" s="107">
        <v>17</v>
      </c>
      <c r="C184" s="122">
        <v>87.2281</v>
      </c>
      <c r="D184" s="122">
        <v>87.2372</v>
      </c>
      <c r="E184" s="144">
        <f t="shared" si="30"/>
        <v>0.00910000000000366</v>
      </c>
      <c r="F184" s="203">
        <f t="shared" si="31"/>
        <v>32.17139220817244</v>
      </c>
      <c r="G184" s="145">
        <f t="shared" si="32"/>
        <v>282.86000000000007</v>
      </c>
      <c r="H184" s="146">
        <v>80</v>
      </c>
      <c r="I184" s="131">
        <v>663.57</v>
      </c>
      <c r="J184" s="131">
        <v>380.71</v>
      </c>
    </row>
    <row r="185" spans="1:10" ht="23.25">
      <c r="A185" s="112"/>
      <c r="B185" s="107">
        <v>18</v>
      </c>
      <c r="C185" s="122">
        <v>85.1516</v>
      </c>
      <c r="D185" s="122">
        <v>85.162</v>
      </c>
      <c r="E185" s="144">
        <f t="shared" si="30"/>
        <v>0.010400000000004184</v>
      </c>
      <c r="F185" s="203">
        <f t="shared" si="31"/>
        <v>46.23866263562238</v>
      </c>
      <c r="G185" s="145">
        <f t="shared" si="32"/>
        <v>224.91999999999996</v>
      </c>
      <c r="H185" s="159">
        <v>81</v>
      </c>
      <c r="I185" s="131">
        <v>630.29</v>
      </c>
      <c r="J185" s="131">
        <v>405.37</v>
      </c>
    </row>
    <row r="186" spans="1:10" ht="23.25">
      <c r="A186" s="112">
        <v>21612</v>
      </c>
      <c r="B186" s="107">
        <v>7</v>
      </c>
      <c r="C186" s="122">
        <v>86.4643</v>
      </c>
      <c r="D186" s="122">
        <v>86.4827</v>
      </c>
      <c r="E186" s="144">
        <f t="shared" si="30"/>
        <v>0.01839999999999975</v>
      </c>
      <c r="F186" s="203">
        <f t="shared" si="31"/>
        <v>57.011836152939665</v>
      </c>
      <c r="G186" s="145">
        <f t="shared" si="32"/>
        <v>322.74</v>
      </c>
      <c r="H186" s="146">
        <v>82</v>
      </c>
      <c r="I186" s="131">
        <v>732.61</v>
      </c>
      <c r="J186" s="131">
        <v>409.87</v>
      </c>
    </row>
    <row r="187" spans="1:10" ht="23.25">
      <c r="A187" s="112"/>
      <c r="B187" s="107">
        <v>8</v>
      </c>
      <c r="C187" s="122">
        <v>84.8073</v>
      </c>
      <c r="D187" s="122">
        <v>84.8254</v>
      </c>
      <c r="E187" s="144">
        <f t="shared" si="30"/>
        <v>0.018100000000004002</v>
      </c>
      <c r="F187" s="203">
        <f t="shared" si="31"/>
        <v>55.27392658646552</v>
      </c>
      <c r="G187" s="145">
        <f t="shared" si="32"/>
        <v>327.46000000000004</v>
      </c>
      <c r="H187" s="159">
        <v>83</v>
      </c>
      <c r="I187" s="131">
        <v>695.6</v>
      </c>
      <c r="J187" s="131">
        <v>368.14</v>
      </c>
    </row>
    <row r="188" spans="1:10" ht="23.25">
      <c r="A188" s="112"/>
      <c r="B188" s="107">
        <v>9</v>
      </c>
      <c r="C188" s="122">
        <v>87.6202</v>
      </c>
      <c r="D188" s="122">
        <v>87.6445</v>
      </c>
      <c r="E188" s="144">
        <f t="shared" si="30"/>
        <v>0.024299999999996658</v>
      </c>
      <c r="F188" s="203">
        <f t="shared" si="31"/>
        <v>71.76397625585972</v>
      </c>
      <c r="G188" s="145">
        <f t="shared" si="32"/>
        <v>338.60999999999996</v>
      </c>
      <c r="H188" s="146">
        <v>84</v>
      </c>
      <c r="I188" s="131">
        <v>681.16</v>
      </c>
      <c r="J188" s="131">
        <v>342.55</v>
      </c>
    </row>
    <row r="189" spans="1:10" ht="23.25">
      <c r="A189" s="112">
        <v>21632</v>
      </c>
      <c r="B189" s="107">
        <v>10</v>
      </c>
      <c r="C189" s="122">
        <v>85.0913</v>
      </c>
      <c r="D189" s="122">
        <v>85.1059</v>
      </c>
      <c r="E189" s="144">
        <f t="shared" si="30"/>
        <v>0.0146000000000015</v>
      </c>
      <c r="F189" s="203">
        <f t="shared" si="31"/>
        <v>47.88769351876641</v>
      </c>
      <c r="G189" s="145">
        <f t="shared" si="32"/>
        <v>304.87999999999994</v>
      </c>
      <c r="H189" s="159">
        <v>85</v>
      </c>
      <c r="I189" s="131">
        <v>669.55</v>
      </c>
      <c r="J189" s="131">
        <v>364.67</v>
      </c>
    </row>
    <row r="190" spans="1:10" ht="23.25">
      <c r="A190" s="112"/>
      <c r="B190" s="107">
        <v>11</v>
      </c>
      <c r="C190" s="122">
        <v>86.1168</v>
      </c>
      <c r="D190" s="122">
        <v>86.1295</v>
      </c>
      <c r="E190" s="144">
        <f t="shared" si="30"/>
        <v>0.01269999999999527</v>
      </c>
      <c r="F190" s="203">
        <f t="shared" si="31"/>
        <v>37.91610688161</v>
      </c>
      <c r="G190" s="145">
        <f t="shared" si="32"/>
        <v>334.95000000000005</v>
      </c>
      <c r="H190" s="146">
        <v>86</v>
      </c>
      <c r="I190" s="131">
        <v>661.23</v>
      </c>
      <c r="J190" s="131">
        <v>326.28</v>
      </c>
    </row>
    <row r="191" spans="1:10" ht="23.25">
      <c r="A191" s="112"/>
      <c r="B191" s="107">
        <v>12</v>
      </c>
      <c r="C191" s="122">
        <v>84.855</v>
      </c>
      <c r="D191" s="122">
        <v>84.8653</v>
      </c>
      <c r="E191" s="144">
        <f t="shared" si="30"/>
        <v>0.010300000000000864</v>
      </c>
      <c r="F191" s="203">
        <f t="shared" si="31"/>
        <v>37.74137994210863</v>
      </c>
      <c r="G191" s="145">
        <f t="shared" si="32"/>
        <v>272.90999999999997</v>
      </c>
      <c r="H191" s="159">
        <v>87</v>
      </c>
      <c r="I191" s="131">
        <v>847.81</v>
      </c>
      <c r="J191" s="131">
        <v>574.9</v>
      </c>
    </row>
    <row r="192" spans="1:10" ht="23.25">
      <c r="A192" s="112">
        <v>21634</v>
      </c>
      <c r="B192" s="107">
        <v>13</v>
      </c>
      <c r="C192" s="122">
        <v>86.7136</v>
      </c>
      <c r="D192" s="122">
        <v>86.728</v>
      </c>
      <c r="E192" s="144">
        <f t="shared" si="30"/>
        <v>0.014399999999994861</v>
      </c>
      <c r="F192" s="203">
        <f t="shared" si="31"/>
        <v>50.383121654227836</v>
      </c>
      <c r="G192" s="145">
        <f t="shared" si="32"/>
        <v>285.81000000000006</v>
      </c>
      <c r="H192" s="146">
        <v>88</v>
      </c>
      <c r="I192" s="131">
        <v>627.33</v>
      </c>
      <c r="J192" s="131">
        <v>341.52</v>
      </c>
    </row>
    <row r="193" spans="1:10" ht="23.25">
      <c r="A193" s="112"/>
      <c r="B193" s="107">
        <v>14</v>
      </c>
      <c r="C193" s="122">
        <v>85.9411</v>
      </c>
      <c r="D193" s="122">
        <v>85.9478</v>
      </c>
      <c r="E193" s="144">
        <f t="shared" si="30"/>
        <v>0.006699999999995043</v>
      </c>
      <c r="F193" s="203">
        <f t="shared" si="31"/>
        <v>23.107432315899445</v>
      </c>
      <c r="G193" s="145">
        <f t="shared" si="32"/>
        <v>289.95</v>
      </c>
      <c r="H193" s="159">
        <v>89</v>
      </c>
      <c r="I193" s="131">
        <v>761.76</v>
      </c>
      <c r="J193" s="131">
        <v>471.81</v>
      </c>
    </row>
    <row r="194" spans="1:10" ht="23.25">
      <c r="A194" s="162"/>
      <c r="B194" s="163">
        <v>15</v>
      </c>
      <c r="C194" s="164">
        <v>85.9798</v>
      </c>
      <c r="D194" s="164">
        <v>85.9892</v>
      </c>
      <c r="E194" s="165">
        <f t="shared" si="30"/>
        <v>0.009399999999999409</v>
      </c>
      <c r="F194" s="206">
        <f t="shared" si="31"/>
        <v>31.79650238473568</v>
      </c>
      <c r="G194" s="166">
        <f t="shared" si="32"/>
        <v>295.63</v>
      </c>
      <c r="H194" s="167">
        <v>90</v>
      </c>
      <c r="I194" s="168">
        <v>807.86</v>
      </c>
      <c r="J194" s="168">
        <v>512.23</v>
      </c>
    </row>
    <row r="195" spans="1:10" ht="23.25">
      <c r="A195" s="154">
        <v>21645</v>
      </c>
      <c r="B195" s="155">
        <v>22</v>
      </c>
      <c r="C195" s="156">
        <v>85.1405</v>
      </c>
      <c r="D195" s="156">
        <v>85.1672</v>
      </c>
      <c r="E195" s="157">
        <f t="shared" si="30"/>
        <v>0.026699999999991064</v>
      </c>
      <c r="F195" s="205">
        <f t="shared" si="31"/>
        <v>81.99993857679759</v>
      </c>
      <c r="G195" s="158">
        <f t="shared" si="32"/>
        <v>325.61</v>
      </c>
      <c r="H195" s="159">
        <v>1</v>
      </c>
      <c r="I195" s="160">
        <v>640.1</v>
      </c>
      <c r="J195" s="160">
        <v>314.49</v>
      </c>
    </row>
    <row r="196" spans="1:10" ht="23.25">
      <c r="A196" s="112"/>
      <c r="B196" s="107">
        <v>23</v>
      </c>
      <c r="C196" s="122">
        <v>87.6946</v>
      </c>
      <c r="D196" s="122">
        <v>87.7206</v>
      </c>
      <c r="E196" s="144">
        <f t="shared" si="30"/>
        <v>0.02600000000001046</v>
      </c>
      <c r="F196" s="203">
        <f t="shared" si="31"/>
        <v>88.44439908837793</v>
      </c>
      <c r="G196" s="145">
        <f t="shared" si="32"/>
        <v>293.96999999999997</v>
      </c>
      <c r="H196" s="146">
        <v>2</v>
      </c>
      <c r="I196" s="131">
        <v>785.63</v>
      </c>
      <c r="J196" s="131">
        <v>491.66</v>
      </c>
    </row>
    <row r="197" spans="1:10" ht="23.25">
      <c r="A197" s="112"/>
      <c r="B197" s="155">
        <v>24</v>
      </c>
      <c r="C197" s="122">
        <v>88.0429</v>
      </c>
      <c r="D197" s="122">
        <v>88.0629</v>
      </c>
      <c r="E197" s="144">
        <f t="shared" si="30"/>
        <v>0.01999999999999602</v>
      </c>
      <c r="F197" s="203">
        <f t="shared" si="31"/>
        <v>74.42414319203672</v>
      </c>
      <c r="G197" s="145">
        <f t="shared" si="32"/>
        <v>268.7299999999999</v>
      </c>
      <c r="H197" s="159">
        <v>3</v>
      </c>
      <c r="I197" s="131">
        <v>826.8</v>
      </c>
      <c r="J197" s="131">
        <v>558.07</v>
      </c>
    </row>
    <row r="198" spans="1:10" ht="23.25">
      <c r="A198" s="112">
        <v>21667</v>
      </c>
      <c r="B198" s="107">
        <v>25</v>
      </c>
      <c r="C198" s="122">
        <v>87.0657</v>
      </c>
      <c r="D198" s="122">
        <v>87.0869</v>
      </c>
      <c r="E198" s="144">
        <f t="shared" si="30"/>
        <v>0.021199999999993224</v>
      </c>
      <c r="F198" s="203">
        <f t="shared" si="31"/>
        <v>77.65283322952722</v>
      </c>
      <c r="G198" s="145">
        <f t="shared" si="32"/>
        <v>273.01</v>
      </c>
      <c r="H198" s="146">
        <v>4</v>
      </c>
      <c r="I198" s="131">
        <v>824.34</v>
      </c>
      <c r="J198" s="131">
        <v>551.33</v>
      </c>
    </row>
    <row r="199" spans="1:10" ht="23.25">
      <c r="A199" s="112"/>
      <c r="B199" s="155">
        <v>26</v>
      </c>
      <c r="C199" s="122">
        <v>85.771</v>
      </c>
      <c r="D199" s="122">
        <v>85.7892</v>
      </c>
      <c r="E199" s="144">
        <f t="shared" si="30"/>
        <v>0.01819999999999311</v>
      </c>
      <c r="F199" s="203">
        <f t="shared" si="31"/>
        <v>62.80843427543606</v>
      </c>
      <c r="G199" s="145">
        <f t="shared" si="32"/>
        <v>289.77000000000004</v>
      </c>
      <c r="H199" s="159">
        <v>5</v>
      </c>
      <c r="I199" s="131">
        <v>792.61</v>
      </c>
      <c r="J199" s="131">
        <v>502.84</v>
      </c>
    </row>
    <row r="200" spans="1:10" ht="23.25">
      <c r="A200" s="112"/>
      <c r="B200" s="107">
        <v>27</v>
      </c>
      <c r="C200" s="122">
        <v>86.3044</v>
      </c>
      <c r="D200" s="122">
        <v>86.3233</v>
      </c>
      <c r="E200" s="144">
        <f t="shared" si="30"/>
        <v>0.018900000000002137</v>
      </c>
      <c r="F200" s="203">
        <f t="shared" si="31"/>
        <v>57.87781350482971</v>
      </c>
      <c r="G200" s="145">
        <f t="shared" si="32"/>
        <v>326.54999999999995</v>
      </c>
      <c r="H200" s="146">
        <v>6</v>
      </c>
      <c r="I200" s="131">
        <v>845.65</v>
      </c>
      <c r="J200" s="131">
        <v>519.1</v>
      </c>
    </row>
    <row r="201" spans="1:10" ht="23.25">
      <c r="A201" s="112">
        <v>21674</v>
      </c>
      <c r="B201" s="107">
        <v>7</v>
      </c>
      <c r="C201" s="122">
        <v>86.4458</v>
      </c>
      <c r="D201" s="122">
        <v>86.4542</v>
      </c>
      <c r="E201" s="144">
        <f t="shared" si="30"/>
        <v>0.008399999999994634</v>
      </c>
      <c r="F201" s="203">
        <f t="shared" si="31"/>
        <v>33.10736244677059</v>
      </c>
      <c r="G201" s="145">
        <f t="shared" si="32"/>
        <v>253.72000000000003</v>
      </c>
      <c r="H201" s="159">
        <v>7</v>
      </c>
      <c r="I201" s="131">
        <v>805.19</v>
      </c>
      <c r="J201" s="131">
        <v>551.47</v>
      </c>
    </row>
    <row r="202" spans="1:10" ht="23.25">
      <c r="A202" s="112"/>
      <c r="B202" s="107">
        <v>8</v>
      </c>
      <c r="C202" s="122">
        <v>84.8093</v>
      </c>
      <c r="D202" s="122">
        <v>84.8108</v>
      </c>
      <c r="E202" s="144">
        <f t="shared" si="30"/>
        <v>0.0015000000000071623</v>
      </c>
      <c r="F202" s="203">
        <f t="shared" si="31"/>
        <v>5.9358923625135045</v>
      </c>
      <c r="G202" s="145">
        <f t="shared" si="32"/>
        <v>252.69999999999993</v>
      </c>
      <c r="H202" s="146">
        <v>8</v>
      </c>
      <c r="I202" s="131">
        <v>775.65</v>
      </c>
      <c r="J202" s="131">
        <v>522.95</v>
      </c>
    </row>
    <row r="203" spans="1:10" ht="23.25">
      <c r="A203" s="112"/>
      <c r="B203" s="107">
        <v>9</v>
      </c>
      <c r="C203" s="122">
        <v>87.6565</v>
      </c>
      <c r="D203" s="122">
        <v>87.6673</v>
      </c>
      <c r="E203" s="144">
        <f t="shared" si="30"/>
        <v>0.010800000000003251</v>
      </c>
      <c r="F203" s="203">
        <f t="shared" si="31"/>
        <v>40.63816977725485</v>
      </c>
      <c r="G203" s="145">
        <f t="shared" si="32"/>
        <v>265.76000000000005</v>
      </c>
      <c r="H203" s="159">
        <v>9</v>
      </c>
      <c r="I203" s="131">
        <v>683.57</v>
      </c>
      <c r="J203" s="131">
        <v>417.81</v>
      </c>
    </row>
    <row r="204" spans="1:10" ht="23.25">
      <c r="A204" s="112">
        <v>21688</v>
      </c>
      <c r="B204" s="107">
        <v>10</v>
      </c>
      <c r="C204" s="122">
        <v>85.0972</v>
      </c>
      <c r="D204" s="122">
        <v>85.1079</v>
      </c>
      <c r="E204" s="144">
        <f t="shared" si="30"/>
        <v>0.010699999999999932</v>
      </c>
      <c r="F204" s="203">
        <f t="shared" si="31"/>
        <v>34.951329457110894</v>
      </c>
      <c r="G204" s="145">
        <f t="shared" si="32"/>
        <v>306.14000000000004</v>
      </c>
      <c r="H204" s="146">
        <v>10</v>
      </c>
      <c r="I204" s="131">
        <v>797.08</v>
      </c>
      <c r="J204" s="131">
        <v>490.94</v>
      </c>
    </row>
    <row r="205" spans="1:10" ht="23.25">
      <c r="A205" s="112"/>
      <c r="B205" s="107">
        <v>11</v>
      </c>
      <c r="C205" s="122">
        <v>86.0978</v>
      </c>
      <c r="D205" s="122">
        <v>86.1107</v>
      </c>
      <c r="E205" s="144">
        <f t="shared" si="30"/>
        <v>0.012899999999987699</v>
      </c>
      <c r="F205" s="203">
        <f t="shared" si="31"/>
        <v>43.53989469416667</v>
      </c>
      <c r="G205" s="145">
        <f t="shared" si="32"/>
        <v>296.28</v>
      </c>
      <c r="H205" s="159">
        <v>11</v>
      </c>
      <c r="I205" s="131">
        <v>884.41</v>
      </c>
      <c r="J205" s="131">
        <v>588.13</v>
      </c>
    </row>
    <row r="206" spans="1:10" ht="23.25">
      <c r="A206" s="112"/>
      <c r="B206" s="107">
        <v>12</v>
      </c>
      <c r="C206" s="122">
        <v>84.8531</v>
      </c>
      <c r="D206" s="122">
        <v>84.8614</v>
      </c>
      <c r="E206" s="144">
        <f t="shared" si="30"/>
        <v>0.008300000000005525</v>
      </c>
      <c r="F206" s="203">
        <f t="shared" si="31"/>
        <v>30.40181678328826</v>
      </c>
      <c r="G206" s="145">
        <f t="shared" si="32"/>
        <v>273.00999999999993</v>
      </c>
      <c r="H206" s="146">
        <v>12</v>
      </c>
      <c r="I206" s="131">
        <v>775.81</v>
      </c>
      <c r="J206" s="131">
        <v>502.8</v>
      </c>
    </row>
    <row r="207" spans="1:10" ht="23.25">
      <c r="A207" s="112">
        <v>21708</v>
      </c>
      <c r="B207" s="107">
        <v>28</v>
      </c>
      <c r="C207" s="122">
        <v>87.1998</v>
      </c>
      <c r="D207" s="122">
        <v>87.3036</v>
      </c>
      <c r="E207" s="144">
        <f t="shared" si="30"/>
        <v>0.10380000000000678</v>
      </c>
      <c r="F207" s="203">
        <f t="shared" si="31"/>
        <v>339.47084409852755</v>
      </c>
      <c r="G207" s="145">
        <f t="shared" si="32"/>
        <v>305.77000000000004</v>
      </c>
      <c r="H207" s="159">
        <v>13</v>
      </c>
      <c r="I207" s="131">
        <v>670.09</v>
      </c>
      <c r="J207" s="131">
        <v>364.32</v>
      </c>
    </row>
    <row r="208" spans="1:10" ht="23.25">
      <c r="A208" s="112"/>
      <c r="B208" s="107">
        <v>29</v>
      </c>
      <c r="C208" s="122">
        <v>85.2341</v>
      </c>
      <c r="D208" s="122">
        <v>85.3257</v>
      </c>
      <c r="E208" s="144">
        <f t="shared" si="30"/>
        <v>0.09159999999999968</v>
      </c>
      <c r="F208" s="203">
        <f t="shared" si="31"/>
        <v>310.19302404334474</v>
      </c>
      <c r="G208" s="145">
        <f t="shared" si="32"/>
        <v>295.29999999999995</v>
      </c>
      <c r="H208" s="146">
        <v>14</v>
      </c>
      <c r="I208" s="131">
        <v>779.3</v>
      </c>
      <c r="J208" s="131">
        <v>484</v>
      </c>
    </row>
    <row r="209" spans="1:10" ht="23.25">
      <c r="A209" s="112"/>
      <c r="B209" s="107">
        <v>30</v>
      </c>
      <c r="C209" s="122">
        <v>84.9471</v>
      </c>
      <c r="D209" s="122">
        <v>85.0324</v>
      </c>
      <c r="E209" s="144">
        <f t="shared" si="30"/>
        <v>0.0852999999999895</v>
      </c>
      <c r="F209" s="203">
        <f t="shared" si="31"/>
        <v>318.68788761858144</v>
      </c>
      <c r="G209" s="145">
        <f t="shared" si="32"/>
        <v>267.65999999999997</v>
      </c>
      <c r="H209" s="159">
        <v>15</v>
      </c>
      <c r="I209" s="131">
        <v>839.98</v>
      </c>
      <c r="J209" s="131">
        <v>572.32</v>
      </c>
    </row>
    <row r="210" spans="1:10" ht="23.25">
      <c r="A210" s="112">
        <v>21716</v>
      </c>
      <c r="B210" s="107">
        <v>31</v>
      </c>
      <c r="C210" s="122">
        <v>84.8605</v>
      </c>
      <c r="D210" s="122">
        <v>84.8645</v>
      </c>
      <c r="E210" s="144">
        <f t="shared" si="30"/>
        <v>0.0040000000000048885</v>
      </c>
      <c r="F210" s="203">
        <f t="shared" si="31"/>
        <v>12.844802671734653</v>
      </c>
      <c r="G210" s="145">
        <f t="shared" si="32"/>
        <v>311.41</v>
      </c>
      <c r="H210" s="146">
        <v>16</v>
      </c>
      <c r="I210" s="131">
        <v>682.09</v>
      </c>
      <c r="J210" s="131">
        <v>370.68</v>
      </c>
    </row>
    <row r="211" spans="1:10" ht="23.25">
      <c r="A211" s="112"/>
      <c r="B211" s="107">
        <v>32</v>
      </c>
      <c r="C211" s="122">
        <v>84.9968</v>
      </c>
      <c r="D211" s="122">
        <v>85.0067</v>
      </c>
      <c r="E211" s="144">
        <f t="shared" si="30"/>
        <v>0.009900000000001796</v>
      </c>
      <c r="F211" s="203">
        <f t="shared" si="31"/>
        <v>36.33427533307079</v>
      </c>
      <c r="G211" s="145">
        <f t="shared" si="32"/>
        <v>272.46999999999997</v>
      </c>
      <c r="H211" s="159">
        <v>17</v>
      </c>
      <c r="I211" s="131">
        <v>647.39</v>
      </c>
      <c r="J211" s="131">
        <v>374.92</v>
      </c>
    </row>
    <row r="212" spans="1:10" ht="23.25">
      <c r="A212" s="112"/>
      <c r="B212" s="107">
        <v>33</v>
      </c>
      <c r="C212" s="122">
        <v>85.9651</v>
      </c>
      <c r="D212" s="122">
        <v>85.978</v>
      </c>
      <c r="E212" s="144">
        <f t="shared" si="30"/>
        <v>0.012899999999987699</v>
      </c>
      <c r="F212" s="203">
        <f t="shared" si="31"/>
        <v>42.048306659238236</v>
      </c>
      <c r="G212" s="145">
        <f t="shared" si="32"/>
        <v>306.79</v>
      </c>
      <c r="H212" s="146">
        <v>18</v>
      </c>
      <c r="I212" s="131">
        <v>744.21</v>
      </c>
      <c r="J212" s="131">
        <v>437.42</v>
      </c>
    </row>
    <row r="213" spans="1:10" ht="23.25">
      <c r="A213" s="112">
        <v>21724</v>
      </c>
      <c r="B213" s="107">
        <v>34</v>
      </c>
      <c r="C213" s="122">
        <v>83.7233</v>
      </c>
      <c r="D213" s="122">
        <v>84.1132</v>
      </c>
      <c r="E213" s="144">
        <f t="shared" si="30"/>
        <v>0.38990000000001146</v>
      </c>
      <c r="F213" s="203">
        <f t="shared" si="31"/>
        <v>1549.4972777491216</v>
      </c>
      <c r="G213" s="145">
        <f t="shared" si="32"/>
        <v>251.63</v>
      </c>
      <c r="H213" s="159">
        <v>19</v>
      </c>
      <c r="I213" s="131">
        <v>837.11</v>
      </c>
      <c r="J213" s="131">
        <v>585.48</v>
      </c>
    </row>
    <row r="214" spans="1:10" ht="23.25">
      <c r="A214" s="112"/>
      <c r="B214" s="107">
        <v>35</v>
      </c>
      <c r="C214" s="122">
        <v>84.9986</v>
      </c>
      <c r="D214" s="122">
        <v>85.4659</v>
      </c>
      <c r="E214" s="144">
        <f t="shared" si="30"/>
        <v>0.4673000000000087</v>
      </c>
      <c r="F214" s="203">
        <f t="shared" si="31"/>
        <v>1789.461591483529</v>
      </c>
      <c r="G214" s="145">
        <f t="shared" si="32"/>
        <v>261.14</v>
      </c>
      <c r="H214" s="146">
        <v>20</v>
      </c>
      <c r="I214" s="131">
        <v>787.01</v>
      </c>
      <c r="J214" s="131">
        <v>525.87</v>
      </c>
    </row>
    <row r="215" spans="1:10" ht="23.25">
      <c r="A215" s="112"/>
      <c r="B215" s="107">
        <v>36</v>
      </c>
      <c r="C215" s="122">
        <v>84.5571</v>
      </c>
      <c r="D215" s="122">
        <v>84.92</v>
      </c>
      <c r="E215" s="144">
        <f t="shared" si="30"/>
        <v>0.3628999999999962</v>
      </c>
      <c r="F215" s="203">
        <f t="shared" si="31"/>
        <v>1152.539143138426</v>
      </c>
      <c r="G215" s="145">
        <f t="shared" si="32"/>
        <v>314.87</v>
      </c>
      <c r="H215" s="159">
        <v>21</v>
      </c>
      <c r="I215" s="131">
        <v>690.11</v>
      </c>
      <c r="J215" s="131">
        <v>375.24</v>
      </c>
    </row>
    <row r="216" spans="1:10" ht="23.25">
      <c r="A216" s="112">
        <v>21732</v>
      </c>
      <c r="B216" s="107">
        <v>1</v>
      </c>
      <c r="C216" s="122">
        <v>85.3823</v>
      </c>
      <c r="D216" s="122">
        <v>85.4407</v>
      </c>
      <c r="E216" s="144">
        <f t="shared" si="30"/>
        <v>0.058400000000006</v>
      </c>
      <c r="F216" s="203">
        <f t="shared" si="31"/>
        <v>151.2365661012715</v>
      </c>
      <c r="G216" s="145">
        <f t="shared" si="32"/>
        <v>386.15000000000003</v>
      </c>
      <c r="H216" s="146">
        <v>22</v>
      </c>
      <c r="I216" s="131">
        <v>696.34</v>
      </c>
      <c r="J216" s="131">
        <v>310.19</v>
      </c>
    </row>
    <row r="217" spans="1:10" ht="23.25">
      <c r="A217" s="112"/>
      <c r="B217" s="107">
        <v>2</v>
      </c>
      <c r="C217" s="122">
        <v>87.459</v>
      </c>
      <c r="D217" s="122">
        <v>87.5056</v>
      </c>
      <c r="E217" s="144">
        <f t="shared" si="30"/>
        <v>0.046599999999997976</v>
      </c>
      <c r="F217" s="203">
        <f t="shared" si="31"/>
        <v>156.37583892616772</v>
      </c>
      <c r="G217" s="145">
        <f t="shared" si="32"/>
        <v>298</v>
      </c>
      <c r="H217" s="159">
        <v>23</v>
      </c>
      <c r="I217" s="131">
        <v>850.54</v>
      </c>
      <c r="J217" s="131">
        <v>552.54</v>
      </c>
    </row>
    <row r="218" spans="1:10" ht="23.25">
      <c r="A218" s="112"/>
      <c r="B218" s="107">
        <v>3</v>
      </c>
      <c r="C218" s="122">
        <v>85.869</v>
      </c>
      <c r="D218" s="122">
        <v>85.9256</v>
      </c>
      <c r="E218" s="144">
        <f t="shared" si="30"/>
        <v>0.05660000000000309</v>
      </c>
      <c r="F218" s="203">
        <f t="shared" si="31"/>
        <v>162.41965105602353</v>
      </c>
      <c r="G218" s="145">
        <f t="shared" si="32"/>
        <v>348.4800000000001</v>
      </c>
      <c r="H218" s="146">
        <v>24</v>
      </c>
      <c r="I218" s="131">
        <v>726.57</v>
      </c>
      <c r="J218" s="131">
        <v>378.09</v>
      </c>
    </row>
    <row r="219" spans="1:10" ht="23.25">
      <c r="A219" s="112">
        <v>21744</v>
      </c>
      <c r="B219" s="107">
        <v>4</v>
      </c>
      <c r="C219" s="122">
        <v>85.0134</v>
      </c>
      <c r="D219" s="122">
        <v>85.0585</v>
      </c>
      <c r="E219" s="144">
        <f t="shared" si="30"/>
        <v>0.045099999999990814</v>
      </c>
      <c r="F219" s="203">
        <f t="shared" si="31"/>
        <v>171.75717876453206</v>
      </c>
      <c r="G219" s="145">
        <f t="shared" si="32"/>
        <v>262.5799999999999</v>
      </c>
      <c r="H219" s="159">
        <v>25</v>
      </c>
      <c r="I219" s="131">
        <v>816.53</v>
      </c>
      <c r="J219" s="131">
        <v>553.95</v>
      </c>
    </row>
    <row r="220" spans="1:10" ht="23.25">
      <c r="A220" s="112"/>
      <c r="B220" s="107">
        <v>5</v>
      </c>
      <c r="C220" s="122">
        <v>85.052</v>
      </c>
      <c r="D220" s="122">
        <v>85.0979</v>
      </c>
      <c r="E220" s="144">
        <f t="shared" si="30"/>
        <v>0.04589999999998895</v>
      </c>
      <c r="F220" s="203">
        <f t="shared" si="31"/>
        <v>152.48156268682794</v>
      </c>
      <c r="G220" s="145">
        <f t="shared" si="32"/>
        <v>301.02</v>
      </c>
      <c r="H220" s="146">
        <v>26</v>
      </c>
      <c r="I220" s="131">
        <v>876.56</v>
      </c>
      <c r="J220" s="131">
        <v>575.54</v>
      </c>
    </row>
    <row r="221" spans="1:10" ht="23.25">
      <c r="A221" s="112"/>
      <c r="B221" s="107">
        <v>6</v>
      </c>
      <c r="C221" s="122">
        <v>87.3783</v>
      </c>
      <c r="D221" s="122">
        <v>87.4245</v>
      </c>
      <c r="E221" s="144">
        <f t="shared" si="30"/>
        <v>0.04619999999999891</v>
      </c>
      <c r="F221" s="203">
        <f t="shared" si="31"/>
        <v>140.0891476394036</v>
      </c>
      <c r="G221" s="145">
        <f t="shared" si="32"/>
        <v>329.78999999999996</v>
      </c>
      <c r="H221" s="159">
        <v>27</v>
      </c>
      <c r="I221" s="131">
        <v>765.93</v>
      </c>
      <c r="J221" s="131">
        <v>436.14</v>
      </c>
    </row>
    <row r="222" spans="1:10" ht="23.25">
      <c r="A222" s="112">
        <v>21756</v>
      </c>
      <c r="B222" s="107">
        <v>7</v>
      </c>
      <c r="C222" s="122">
        <v>86.4471</v>
      </c>
      <c r="D222" s="122">
        <v>86.4979</v>
      </c>
      <c r="E222" s="144">
        <f t="shared" si="30"/>
        <v>0.05079999999999529</v>
      </c>
      <c r="F222" s="203">
        <f t="shared" si="31"/>
        <v>153.534620848053</v>
      </c>
      <c r="G222" s="145">
        <f t="shared" si="32"/>
        <v>330.86999999999995</v>
      </c>
      <c r="H222" s="146">
        <v>28</v>
      </c>
      <c r="I222" s="131">
        <v>697.18</v>
      </c>
      <c r="J222" s="131">
        <v>366.31</v>
      </c>
    </row>
    <row r="223" spans="1:10" ht="23.25">
      <c r="A223" s="112"/>
      <c r="B223" s="107">
        <v>8</v>
      </c>
      <c r="C223" s="122">
        <v>84.7949</v>
      </c>
      <c r="D223" s="122">
        <v>84.8486</v>
      </c>
      <c r="E223" s="144">
        <f t="shared" si="30"/>
        <v>0.0537000000000063</v>
      </c>
      <c r="F223" s="203">
        <f t="shared" si="31"/>
        <v>149.84513212603258</v>
      </c>
      <c r="G223" s="145">
        <f t="shared" si="32"/>
        <v>358.37</v>
      </c>
      <c r="H223" s="159">
        <v>29</v>
      </c>
      <c r="I223" s="131">
        <v>727.9</v>
      </c>
      <c r="J223" s="131">
        <v>369.53</v>
      </c>
    </row>
    <row r="224" spans="1:10" ht="23.25">
      <c r="A224" s="112"/>
      <c r="B224" s="107">
        <v>9</v>
      </c>
      <c r="C224" s="122">
        <v>87.6364</v>
      </c>
      <c r="D224" s="122">
        <v>87.6812</v>
      </c>
      <c r="E224" s="144">
        <f t="shared" si="30"/>
        <v>0.04480000000000928</v>
      </c>
      <c r="F224" s="203">
        <f t="shared" si="31"/>
        <v>130.3689908043571</v>
      </c>
      <c r="G224" s="145">
        <f t="shared" si="32"/>
        <v>343.64</v>
      </c>
      <c r="H224" s="146">
        <v>30</v>
      </c>
      <c r="I224" s="131">
        <v>822.63</v>
      </c>
      <c r="J224" s="131">
        <v>478.99</v>
      </c>
    </row>
    <row r="225" spans="1:10" ht="23.25">
      <c r="A225" s="112">
        <v>21763</v>
      </c>
      <c r="B225" s="107">
        <v>1</v>
      </c>
      <c r="C225" s="122">
        <v>85.4095</v>
      </c>
      <c r="D225" s="122">
        <v>85.4412</v>
      </c>
      <c r="E225" s="144">
        <f t="shared" si="30"/>
        <v>0.03170000000000073</v>
      </c>
      <c r="F225" s="203">
        <f t="shared" si="31"/>
        <v>100.84621747152997</v>
      </c>
      <c r="G225" s="145">
        <f t="shared" si="32"/>
        <v>314.34</v>
      </c>
      <c r="H225" s="159">
        <v>31</v>
      </c>
      <c r="I225" s="131">
        <v>588.01</v>
      </c>
      <c r="J225" s="131">
        <v>273.67</v>
      </c>
    </row>
    <row r="226" spans="1:10" ht="23.25">
      <c r="A226" s="112"/>
      <c r="B226" s="107">
        <v>2</v>
      </c>
      <c r="C226" s="122">
        <v>87.4815</v>
      </c>
      <c r="D226" s="122">
        <v>87.5068</v>
      </c>
      <c r="E226" s="144">
        <f t="shared" si="30"/>
        <v>0.025300000000001432</v>
      </c>
      <c r="F226" s="203">
        <f t="shared" si="31"/>
        <v>93.71064523298553</v>
      </c>
      <c r="G226" s="145">
        <f t="shared" si="32"/>
        <v>269.98</v>
      </c>
      <c r="H226" s="146">
        <v>32</v>
      </c>
      <c r="I226" s="131">
        <v>807.35</v>
      </c>
      <c r="J226" s="131">
        <v>537.37</v>
      </c>
    </row>
    <row r="227" spans="1:10" ht="23.25">
      <c r="A227" s="112"/>
      <c r="B227" s="107">
        <v>3</v>
      </c>
      <c r="C227" s="122">
        <v>85.8736</v>
      </c>
      <c r="D227" s="122">
        <v>85.9025</v>
      </c>
      <c r="E227" s="144">
        <f t="shared" si="30"/>
        <v>0.028900000000007253</v>
      </c>
      <c r="F227" s="203">
        <f t="shared" si="31"/>
        <v>116.7959909473297</v>
      </c>
      <c r="G227" s="145">
        <f t="shared" si="32"/>
        <v>247.43999999999994</v>
      </c>
      <c r="H227" s="159">
        <v>33</v>
      </c>
      <c r="I227" s="131">
        <v>811.27</v>
      </c>
      <c r="J227" s="131">
        <v>563.83</v>
      </c>
    </row>
    <row r="228" spans="1:10" ht="23.25">
      <c r="A228" s="112">
        <v>21784</v>
      </c>
      <c r="B228" s="107">
        <v>4</v>
      </c>
      <c r="C228" s="122">
        <v>85.0219</v>
      </c>
      <c r="D228" s="122">
        <v>85.1231</v>
      </c>
      <c r="E228" s="144">
        <f t="shared" si="30"/>
        <v>0.10119999999999152</v>
      </c>
      <c r="F228" s="203">
        <f t="shared" si="31"/>
        <v>299.2223766298794</v>
      </c>
      <c r="G228" s="145">
        <f t="shared" si="32"/>
        <v>338.21</v>
      </c>
      <c r="H228" s="146">
        <v>34</v>
      </c>
      <c r="I228" s="131">
        <v>681.65</v>
      </c>
      <c r="J228" s="131">
        <v>343.44</v>
      </c>
    </row>
    <row r="229" spans="1:10" ht="23.25">
      <c r="A229" s="112"/>
      <c r="B229" s="107">
        <v>5</v>
      </c>
      <c r="C229" s="122">
        <v>85.0412</v>
      </c>
      <c r="D229" s="122">
        <v>85.1418</v>
      </c>
      <c r="E229" s="144">
        <f t="shared" si="30"/>
        <v>0.10060000000000002</v>
      </c>
      <c r="F229" s="203">
        <f t="shared" si="31"/>
        <v>299.80628818357934</v>
      </c>
      <c r="G229" s="145">
        <f t="shared" si="32"/>
        <v>335.54999999999995</v>
      </c>
      <c r="H229" s="159">
        <v>35</v>
      </c>
      <c r="I229" s="131">
        <v>703.55</v>
      </c>
      <c r="J229" s="131">
        <v>368</v>
      </c>
    </row>
    <row r="230" spans="1:10" ht="23.25">
      <c r="A230" s="112"/>
      <c r="B230" s="107">
        <v>6</v>
      </c>
      <c r="C230" s="122">
        <v>87.408</v>
      </c>
      <c r="D230" s="122">
        <v>87.5252</v>
      </c>
      <c r="E230" s="144">
        <f t="shared" si="30"/>
        <v>0.11719999999999686</v>
      </c>
      <c r="F230" s="203">
        <f t="shared" si="31"/>
        <v>333.40919435593094</v>
      </c>
      <c r="G230" s="145">
        <f t="shared" si="32"/>
        <v>351.52000000000004</v>
      </c>
      <c r="H230" s="146">
        <v>36</v>
      </c>
      <c r="I230" s="131">
        <v>627.58</v>
      </c>
      <c r="J230" s="131">
        <v>276.06</v>
      </c>
    </row>
    <row r="231" spans="1:10" ht="23.25">
      <c r="A231" s="112">
        <v>21788</v>
      </c>
      <c r="B231" s="107">
        <v>7</v>
      </c>
      <c r="C231" s="122">
        <v>86.4484</v>
      </c>
      <c r="D231" s="122">
        <v>86.4946</v>
      </c>
      <c r="E231" s="144">
        <f t="shared" si="30"/>
        <v>0.04619999999999891</v>
      </c>
      <c r="F231" s="203">
        <f t="shared" si="31"/>
        <v>150.56707078607388</v>
      </c>
      <c r="G231" s="145">
        <f t="shared" si="32"/>
        <v>306.84</v>
      </c>
      <c r="H231" s="159">
        <v>37</v>
      </c>
      <c r="I231" s="131">
        <v>797.8</v>
      </c>
      <c r="J231" s="131">
        <v>490.96</v>
      </c>
    </row>
    <row r="232" spans="1:10" ht="23.25">
      <c r="A232" s="112"/>
      <c r="B232" s="107">
        <v>8</v>
      </c>
      <c r="C232" s="122">
        <v>84.8139</v>
      </c>
      <c r="D232" s="122">
        <v>84.8564</v>
      </c>
      <c r="E232" s="144">
        <f t="shared" si="30"/>
        <v>0.04249999999998977</v>
      </c>
      <c r="F232" s="203">
        <f t="shared" si="31"/>
        <v>164.85647788979742</v>
      </c>
      <c r="G232" s="145">
        <f t="shared" si="32"/>
        <v>257.79999999999995</v>
      </c>
      <c r="H232" s="146">
        <v>38</v>
      </c>
      <c r="I232" s="131">
        <v>792.43</v>
      </c>
      <c r="J232" s="131">
        <v>534.63</v>
      </c>
    </row>
    <row r="233" spans="1:10" ht="23.25">
      <c r="A233" s="112"/>
      <c r="B233" s="107">
        <v>9</v>
      </c>
      <c r="C233" s="122">
        <v>87.6594</v>
      </c>
      <c r="D233" s="122">
        <v>87.7123</v>
      </c>
      <c r="E233" s="144">
        <f t="shared" si="30"/>
        <v>0.05289999999999395</v>
      </c>
      <c r="F233" s="203">
        <f t="shared" si="31"/>
        <v>197.33651658146732</v>
      </c>
      <c r="G233" s="145">
        <f t="shared" si="32"/>
        <v>268.07000000000005</v>
      </c>
      <c r="H233" s="159">
        <v>39</v>
      </c>
      <c r="I233" s="131">
        <v>819.5</v>
      </c>
      <c r="J233" s="131">
        <v>551.43</v>
      </c>
    </row>
    <row r="234" spans="1:10" ht="23.25">
      <c r="A234" s="112">
        <v>21798</v>
      </c>
      <c r="B234" s="107">
        <v>1</v>
      </c>
      <c r="C234" s="122">
        <v>85.3895</v>
      </c>
      <c r="D234" s="122">
        <v>85.415</v>
      </c>
      <c r="E234" s="144">
        <f aca="true" t="shared" si="33" ref="E234:E297">D234-C234</f>
        <v>0.025500000000008072</v>
      </c>
      <c r="F234" s="203">
        <f aca="true" t="shared" si="34" ref="F234:F297">((10^6)*E234/G234)</f>
        <v>72.1929675556539</v>
      </c>
      <c r="G234" s="145">
        <f aca="true" t="shared" si="35" ref="G234:G297">I234-J234</f>
        <v>353.22</v>
      </c>
      <c r="H234" s="146">
        <v>40</v>
      </c>
      <c r="I234" s="131">
        <v>724.72</v>
      </c>
      <c r="J234" s="131">
        <v>371.5</v>
      </c>
    </row>
    <row r="235" spans="1:10" ht="23.25">
      <c r="A235" s="112"/>
      <c r="B235" s="107">
        <v>2</v>
      </c>
      <c r="C235" s="122">
        <v>87.4425</v>
      </c>
      <c r="D235" s="122">
        <v>87.4644</v>
      </c>
      <c r="E235" s="144">
        <f t="shared" si="33"/>
        <v>0.02190000000000225</v>
      </c>
      <c r="F235" s="203">
        <f t="shared" si="34"/>
        <v>69.73411877090352</v>
      </c>
      <c r="G235" s="145">
        <f t="shared" si="35"/>
        <v>314.05</v>
      </c>
      <c r="H235" s="159">
        <v>41</v>
      </c>
      <c r="I235" s="131">
        <v>825.21</v>
      </c>
      <c r="J235" s="131">
        <v>511.16</v>
      </c>
    </row>
    <row r="236" spans="1:10" ht="23.25">
      <c r="A236" s="112"/>
      <c r="B236" s="107">
        <v>3</v>
      </c>
      <c r="C236" s="122">
        <v>85.859</v>
      </c>
      <c r="D236" s="122">
        <v>85.8863</v>
      </c>
      <c r="E236" s="144">
        <f t="shared" si="33"/>
        <v>0.027300000000010982</v>
      </c>
      <c r="F236" s="203">
        <f t="shared" si="34"/>
        <v>89.7258923289653</v>
      </c>
      <c r="G236" s="145">
        <f t="shared" si="35"/>
        <v>304.26</v>
      </c>
      <c r="H236" s="146">
        <v>42</v>
      </c>
      <c r="I236" s="131">
        <v>810.25</v>
      </c>
      <c r="J236" s="131">
        <v>505.99</v>
      </c>
    </row>
    <row r="237" spans="1:10" ht="23.25">
      <c r="A237" s="112">
        <v>21816</v>
      </c>
      <c r="B237" s="107">
        <v>4</v>
      </c>
      <c r="C237" s="122">
        <v>85.0111</v>
      </c>
      <c r="D237" s="122">
        <v>85.0466</v>
      </c>
      <c r="E237" s="144">
        <f t="shared" si="33"/>
        <v>0.03549999999999898</v>
      </c>
      <c r="F237" s="203">
        <f t="shared" si="34"/>
        <v>105.97963996775525</v>
      </c>
      <c r="G237" s="145">
        <f t="shared" si="35"/>
        <v>334.96999999999997</v>
      </c>
      <c r="H237" s="159">
        <v>43</v>
      </c>
      <c r="I237" s="131">
        <v>701.51</v>
      </c>
      <c r="J237" s="131">
        <v>366.54</v>
      </c>
    </row>
    <row r="238" spans="1:10" ht="23.25">
      <c r="A238" s="112"/>
      <c r="B238" s="107">
        <v>5</v>
      </c>
      <c r="C238" s="122">
        <v>85.0001</v>
      </c>
      <c r="D238" s="122">
        <v>85.0359</v>
      </c>
      <c r="E238" s="144">
        <f t="shared" si="33"/>
        <v>0.035799999999994725</v>
      </c>
      <c r="F238" s="203">
        <f t="shared" si="34"/>
        <v>103.16110999047554</v>
      </c>
      <c r="G238" s="145">
        <f t="shared" si="35"/>
        <v>347.03</v>
      </c>
      <c r="H238" s="146">
        <v>44</v>
      </c>
      <c r="I238" s="131">
        <v>717.41</v>
      </c>
      <c r="J238" s="131">
        <v>370.38</v>
      </c>
    </row>
    <row r="239" spans="1:10" ht="23.25">
      <c r="A239" s="112"/>
      <c r="B239" s="107">
        <v>6</v>
      </c>
      <c r="C239" s="122">
        <v>87.3716</v>
      </c>
      <c r="D239" s="122">
        <v>87.399</v>
      </c>
      <c r="E239" s="144">
        <f t="shared" si="33"/>
        <v>0.02740000000000009</v>
      </c>
      <c r="F239" s="203">
        <f t="shared" si="34"/>
        <v>100.77234277307868</v>
      </c>
      <c r="G239" s="145">
        <f t="shared" si="35"/>
        <v>271.9</v>
      </c>
      <c r="H239" s="159">
        <v>45</v>
      </c>
      <c r="I239" s="131">
        <v>839.73</v>
      </c>
      <c r="J239" s="131">
        <v>567.83</v>
      </c>
    </row>
    <row r="240" spans="1:10" ht="23.25">
      <c r="A240" s="112">
        <v>21822</v>
      </c>
      <c r="B240" s="107">
        <v>7</v>
      </c>
      <c r="C240" s="122">
        <v>86.45</v>
      </c>
      <c r="D240" s="122">
        <v>86.4889</v>
      </c>
      <c r="E240" s="144">
        <f t="shared" si="33"/>
        <v>0.03889999999999816</v>
      </c>
      <c r="F240" s="203">
        <f t="shared" si="34"/>
        <v>108.94832656490172</v>
      </c>
      <c r="G240" s="145">
        <f t="shared" si="35"/>
        <v>357.05</v>
      </c>
      <c r="H240" s="146">
        <v>46</v>
      </c>
      <c r="I240" s="131">
        <v>725.12</v>
      </c>
      <c r="J240" s="131">
        <v>368.07</v>
      </c>
    </row>
    <row r="241" spans="1:10" ht="23.25">
      <c r="A241" s="112"/>
      <c r="B241" s="107">
        <v>8</v>
      </c>
      <c r="C241" s="122">
        <v>84.7892</v>
      </c>
      <c r="D241" s="122">
        <v>84.824</v>
      </c>
      <c r="E241" s="144">
        <f t="shared" si="33"/>
        <v>0.03480000000000416</v>
      </c>
      <c r="F241" s="203">
        <f t="shared" si="34"/>
        <v>114.43980400540681</v>
      </c>
      <c r="G241" s="145">
        <f t="shared" si="35"/>
        <v>304.09000000000003</v>
      </c>
      <c r="H241" s="159">
        <v>47</v>
      </c>
      <c r="I241" s="131">
        <v>794.85</v>
      </c>
      <c r="J241" s="131">
        <v>490.76</v>
      </c>
    </row>
    <row r="242" spans="1:10" ht="23.25">
      <c r="A242" s="112"/>
      <c r="B242" s="107">
        <v>9</v>
      </c>
      <c r="C242" s="122">
        <v>87.6251</v>
      </c>
      <c r="D242" s="122">
        <v>87.6614</v>
      </c>
      <c r="E242" s="144">
        <f t="shared" si="33"/>
        <v>0.03629999999999711</v>
      </c>
      <c r="F242" s="203">
        <f t="shared" si="34"/>
        <v>116.2604490279509</v>
      </c>
      <c r="G242" s="145">
        <f t="shared" si="35"/>
        <v>312.23</v>
      </c>
      <c r="H242" s="146">
        <v>48</v>
      </c>
      <c r="I242" s="131">
        <v>796.22</v>
      </c>
      <c r="J242" s="131">
        <v>483.99</v>
      </c>
    </row>
    <row r="243" spans="1:10" ht="23.25">
      <c r="A243" s="112">
        <v>21827</v>
      </c>
      <c r="B243" s="107">
        <v>19</v>
      </c>
      <c r="C243" s="122">
        <v>88.9688</v>
      </c>
      <c r="D243" s="122">
        <v>88.9849</v>
      </c>
      <c r="E243" s="144">
        <f t="shared" si="33"/>
        <v>0.016099999999994452</v>
      </c>
      <c r="F243" s="203">
        <f t="shared" si="34"/>
        <v>56.06825700851281</v>
      </c>
      <c r="G243" s="145">
        <f t="shared" si="35"/>
        <v>287.15</v>
      </c>
      <c r="H243" s="159">
        <v>49</v>
      </c>
      <c r="I243" s="131">
        <v>813.11</v>
      </c>
      <c r="J243" s="131">
        <v>525.96</v>
      </c>
    </row>
    <row r="244" spans="1:10" ht="23.25">
      <c r="A244" s="112"/>
      <c r="B244" s="107">
        <v>20</v>
      </c>
      <c r="C244" s="122">
        <v>84.6624</v>
      </c>
      <c r="D244" s="122">
        <v>84.6907</v>
      </c>
      <c r="E244" s="144">
        <f t="shared" si="33"/>
        <v>0.028300000000001546</v>
      </c>
      <c r="F244" s="203">
        <f t="shared" si="34"/>
        <v>98.23660094418753</v>
      </c>
      <c r="G244" s="145">
        <f t="shared" si="35"/>
        <v>288.08000000000004</v>
      </c>
      <c r="H244" s="146">
        <v>50</v>
      </c>
      <c r="I244" s="131">
        <v>834.74</v>
      </c>
      <c r="J244" s="131">
        <v>546.66</v>
      </c>
    </row>
    <row r="245" spans="1:10" ht="23.25">
      <c r="A245" s="112"/>
      <c r="B245" s="107">
        <v>21</v>
      </c>
      <c r="C245" s="122">
        <v>86.3716</v>
      </c>
      <c r="D245" s="122">
        <v>86.3975</v>
      </c>
      <c r="E245" s="144">
        <f t="shared" si="33"/>
        <v>0.02589999999999293</v>
      </c>
      <c r="F245" s="203">
        <f t="shared" si="34"/>
        <v>81.68285606153945</v>
      </c>
      <c r="G245" s="145">
        <f t="shared" si="35"/>
        <v>317.08</v>
      </c>
      <c r="H245" s="159">
        <v>51</v>
      </c>
      <c r="I245" s="131">
        <v>677.38</v>
      </c>
      <c r="J245" s="131">
        <v>360.3</v>
      </c>
    </row>
    <row r="246" spans="1:10" ht="23.25">
      <c r="A246" s="112">
        <v>21836</v>
      </c>
      <c r="B246" s="107">
        <v>22</v>
      </c>
      <c r="C246" s="122">
        <v>85.1368</v>
      </c>
      <c r="D246" s="122">
        <v>85.1666</v>
      </c>
      <c r="E246" s="144">
        <f t="shared" si="33"/>
        <v>0.02980000000000871</v>
      </c>
      <c r="F246" s="203">
        <f t="shared" si="34"/>
        <v>114.18499501880875</v>
      </c>
      <c r="G246" s="145">
        <f t="shared" si="35"/>
        <v>260.98</v>
      </c>
      <c r="H246" s="146">
        <v>52</v>
      </c>
      <c r="I246" s="131">
        <v>843.91</v>
      </c>
      <c r="J246" s="131">
        <v>582.93</v>
      </c>
    </row>
    <row r="247" spans="1:10" ht="23.25">
      <c r="A247" s="112"/>
      <c r="B247" s="107">
        <v>23</v>
      </c>
      <c r="C247" s="122">
        <v>87.703</v>
      </c>
      <c r="D247" s="122">
        <v>87.7427</v>
      </c>
      <c r="E247" s="144">
        <f t="shared" si="33"/>
        <v>0.039699999999996294</v>
      </c>
      <c r="F247" s="203">
        <f t="shared" si="34"/>
        <v>124.00437295016802</v>
      </c>
      <c r="G247" s="145">
        <f t="shared" si="35"/>
        <v>320.15000000000003</v>
      </c>
      <c r="H247" s="159">
        <v>53</v>
      </c>
      <c r="I247" s="131">
        <v>691.69</v>
      </c>
      <c r="J247" s="131">
        <v>371.54</v>
      </c>
    </row>
    <row r="248" spans="1:10" ht="23.25">
      <c r="A248" s="112"/>
      <c r="B248" s="107">
        <v>24</v>
      </c>
      <c r="C248" s="122">
        <v>88.0628</v>
      </c>
      <c r="D248" s="122">
        <v>88.1048</v>
      </c>
      <c r="E248" s="144">
        <f t="shared" si="33"/>
        <v>0.04200000000000159</v>
      </c>
      <c r="F248" s="203">
        <f t="shared" si="34"/>
        <v>135.54508487704635</v>
      </c>
      <c r="G248" s="145">
        <f t="shared" si="35"/>
        <v>309.86000000000007</v>
      </c>
      <c r="H248" s="146">
        <v>54</v>
      </c>
      <c r="I248" s="131">
        <v>810.94</v>
      </c>
      <c r="J248" s="131">
        <v>501.08</v>
      </c>
    </row>
    <row r="249" spans="1:10" ht="23.25">
      <c r="A249" s="112">
        <v>21850</v>
      </c>
      <c r="B249" s="107">
        <v>25</v>
      </c>
      <c r="C249" s="122">
        <v>87.0681</v>
      </c>
      <c r="D249" s="122">
        <v>87.0749</v>
      </c>
      <c r="E249" s="144">
        <f t="shared" si="33"/>
        <v>0.006799999999998363</v>
      </c>
      <c r="F249" s="203">
        <f t="shared" si="34"/>
        <v>19.100587062156578</v>
      </c>
      <c r="G249" s="145">
        <f t="shared" si="35"/>
        <v>356.01</v>
      </c>
      <c r="H249" s="159">
        <v>55</v>
      </c>
      <c r="I249" s="131">
        <v>720.86</v>
      </c>
      <c r="J249" s="131">
        <v>364.85</v>
      </c>
    </row>
    <row r="250" spans="1:10" ht="23.25">
      <c r="A250" s="112"/>
      <c r="B250" s="107">
        <v>26</v>
      </c>
      <c r="C250" s="122">
        <v>85.8194</v>
      </c>
      <c r="D250" s="122">
        <v>85.8284</v>
      </c>
      <c r="E250" s="144">
        <f t="shared" si="33"/>
        <v>0.009000000000000341</v>
      </c>
      <c r="F250" s="203">
        <f t="shared" si="34"/>
        <v>29.416571335186614</v>
      </c>
      <c r="G250" s="145">
        <f t="shared" si="35"/>
        <v>305.94999999999993</v>
      </c>
      <c r="H250" s="146">
        <v>56</v>
      </c>
      <c r="I250" s="131">
        <v>835.4</v>
      </c>
      <c r="J250" s="131">
        <v>529.45</v>
      </c>
    </row>
    <row r="251" spans="1:10" ht="23.25">
      <c r="A251" s="112"/>
      <c r="B251" s="107">
        <v>27</v>
      </c>
      <c r="C251" s="122">
        <v>86.3157</v>
      </c>
      <c r="D251" s="122">
        <v>86.327</v>
      </c>
      <c r="E251" s="144">
        <f t="shared" si="33"/>
        <v>0.011299999999991428</v>
      </c>
      <c r="F251" s="203">
        <f t="shared" si="34"/>
        <v>30.217943575321378</v>
      </c>
      <c r="G251" s="145">
        <f t="shared" si="35"/>
        <v>373.95</v>
      </c>
      <c r="H251" s="159">
        <v>57</v>
      </c>
      <c r="I251" s="131">
        <v>709.39</v>
      </c>
      <c r="J251" s="131">
        <v>335.44</v>
      </c>
    </row>
    <row r="252" spans="1:10" ht="23.25">
      <c r="A252" s="112">
        <v>21865</v>
      </c>
      <c r="B252" s="107">
        <v>1</v>
      </c>
      <c r="C252" s="122">
        <v>85.4232</v>
      </c>
      <c r="D252" s="122">
        <v>85.9778</v>
      </c>
      <c r="E252" s="144">
        <f t="shared" si="33"/>
        <v>0.5546000000000078</v>
      </c>
      <c r="F252" s="203">
        <f t="shared" si="34"/>
        <v>2088.259658106814</v>
      </c>
      <c r="G252" s="145">
        <f t="shared" si="35"/>
        <v>265.58000000000004</v>
      </c>
      <c r="H252" s="146">
        <v>58</v>
      </c>
      <c r="I252" s="131">
        <v>821.07</v>
      </c>
      <c r="J252" s="131">
        <v>555.49</v>
      </c>
    </row>
    <row r="253" spans="1:10" ht="23.25">
      <c r="A253" s="112"/>
      <c r="B253" s="107">
        <v>2</v>
      </c>
      <c r="C253" s="122">
        <v>87.4844</v>
      </c>
      <c r="D253" s="122">
        <v>87.939</v>
      </c>
      <c r="E253" s="144">
        <f t="shared" si="33"/>
        <v>0.4545999999999992</v>
      </c>
      <c r="F253" s="203">
        <f t="shared" si="34"/>
        <v>1782.5353879935667</v>
      </c>
      <c r="G253" s="145">
        <f t="shared" si="35"/>
        <v>255.02999999999997</v>
      </c>
      <c r="H253" s="159">
        <v>59</v>
      </c>
      <c r="I253" s="131">
        <v>824.49</v>
      </c>
      <c r="J253" s="131">
        <v>569.46</v>
      </c>
    </row>
    <row r="254" spans="1:10" ht="23.25">
      <c r="A254" s="112"/>
      <c r="B254" s="107">
        <v>3</v>
      </c>
      <c r="C254" s="122">
        <v>85.8879</v>
      </c>
      <c r="D254" s="122">
        <v>86.5776</v>
      </c>
      <c r="E254" s="144">
        <f t="shared" si="33"/>
        <v>0.689700000000002</v>
      </c>
      <c r="F254" s="203">
        <f t="shared" si="34"/>
        <v>2061.390399904363</v>
      </c>
      <c r="G254" s="145">
        <f t="shared" si="35"/>
        <v>334.58000000000004</v>
      </c>
      <c r="H254" s="146">
        <v>60</v>
      </c>
      <c r="I254" s="131">
        <v>700.22</v>
      </c>
      <c r="J254" s="131">
        <v>365.64</v>
      </c>
    </row>
    <row r="255" spans="1:10" ht="23.25">
      <c r="A255" s="112">
        <v>21866</v>
      </c>
      <c r="B255" s="107">
        <v>4</v>
      </c>
      <c r="C255" s="122">
        <v>85.0198</v>
      </c>
      <c r="D255" s="122">
        <v>85.4479</v>
      </c>
      <c r="E255" s="144">
        <f t="shared" si="33"/>
        <v>0.4281000000000006</v>
      </c>
      <c r="F255" s="203">
        <f t="shared" si="34"/>
        <v>1323.0930893806424</v>
      </c>
      <c r="G255" s="145">
        <f t="shared" si="35"/>
        <v>323.55999999999995</v>
      </c>
      <c r="H255" s="159">
        <v>61</v>
      </c>
      <c r="I255" s="131">
        <v>861.14</v>
      </c>
      <c r="J255" s="131">
        <v>537.58</v>
      </c>
    </row>
    <row r="256" spans="1:10" ht="23.25">
      <c r="A256" s="112"/>
      <c r="B256" s="107">
        <v>5</v>
      </c>
      <c r="C256" s="122">
        <v>85.0538</v>
      </c>
      <c r="D256" s="122">
        <v>85.5141</v>
      </c>
      <c r="E256" s="144">
        <f t="shared" si="33"/>
        <v>0.4603000000000037</v>
      </c>
      <c r="F256" s="203">
        <f t="shared" si="34"/>
        <v>1413.741208268079</v>
      </c>
      <c r="G256" s="145">
        <f t="shared" si="35"/>
        <v>325.5899999999999</v>
      </c>
      <c r="H256" s="146">
        <v>62</v>
      </c>
      <c r="I256" s="131">
        <v>873.8</v>
      </c>
      <c r="J256" s="131">
        <v>548.21</v>
      </c>
    </row>
    <row r="257" spans="1:10" ht="23.25">
      <c r="A257" s="112"/>
      <c r="B257" s="107">
        <v>6</v>
      </c>
      <c r="C257" s="122">
        <v>87.4112</v>
      </c>
      <c r="D257" s="122">
        <v>87.89</v>
      </c>
      <c r="E257" s="144">
        <f t="shared" si="33"/>
        <v>0.4788000000000068</v>
      </c>
      <c r="F257" s="203">
        <f t="shared" si="34"/>
        <v>1453.419542846756</v>
      </c>
      <c r="G257" s="145">
        <f t="shared" si="35"/>
        <v>329.42999999999995</v>
      </c>
      <c r="H257" s="159">
        <v>63</v>
      </c>
      <c r="I257" s="131">
        <v>848.42</v>
      </c>
      <c r="J257" s="131">
        <v>518.99</v>
      </c>
    </row>
    <row r="258" spans="1:10" ht="23.25">
      <c r="A258" s="112">
        <v>21877</v>
      </c>
      <c r="B258" s="107">
        <v>7</v>
      </c>
      <c r="C258" s="122">
        <v>86.4784</v>
      </c>
      <c r="D258" s="122">
        <v>86.5025</v>
      </c>
      <c r="E258" s="144">
        <f t="shared" si="33"/>
        <v>0.02410000000000423</v>
      </c>
      <c r="F258" s="203">
        <f>((10^6)*E258/G258)</f>
        <v>76.08524072613805</v>
      </c>
      <c r="G258" s="145">
        <f t="shared" si="35"/>
        <v>316.75</v>
      </c>
      <c r="H258" s="146">
        <v>64</v>
      </c>
      <c r="I258" s="131">
        <v>834.6</v>
      </c>
      <c r="J258" s="131">
        <v>517.85</v>
      </c>
    </row>
    <row r="259" spans="1:10" ht="23.25">
      <c r="A259" s="112"/>
      <c r="B259" s="107">
        <v>8</v>
      </c>
      <c r="C259" s="122">
        <v>84.8227</v>
      </c>
      <c r="D259" s="122">
        <v>84.8511</v>
      </c>
      <c r="E259" s="144">
        <f t="shared" si="33"/>
        <v>0.028400000000004866</v>
      </c>
      <c r="F259" s="203">
        <f t="shared" si="34"/>
        <v>96.62164460927725</v>
      </c>
      <c r="G259" s="145">
        <f t="shared" si="35"/>
        <v>293.93000000000006</v>
      </c>
      <c r="H259" s="159">
        <v>65</v>
      </c>
      <c r="I259" s="131">
        <v>831.98</v>
      </c>
      <c r="J259" s="131">
        <v>538.05</v>
      </c>
    </row>
    <row r="260" spans="1:10" ht="23.25">
      <c r="A260" s="112"/>
      <c r="B260" s="107">
        <v>9</v>
      </c>
      <c r="C260" s="122">
        <v>87.674</v>
      </c>
      <c r="D260" s="122">
        <v>87.7034</v>
      </c>
      <c r="E260" s="144">
        <f t="shared" si="33"/>
        <v>0.02939999999999543</v>
      </c>
      <c r="F260" s="203">
        <f t="shared" si="34"/>
        <v>84.20449663467114</v>
      </c>
      <c r="G260" s="145">
        <f t="shared" si="35"/>
        <v>349.15</v>
      </c>
      <c r="H260" s="146">
        <v>66</v>
      </c>
      <c r="I260" s="131">
        <v>715.78</v>
      </c>
      <c r="J260" s="131">
        <v>366.63</v>
      </c>
    </row>
    <row r="261" spans="1:10" ht="23.25">
      <c r="A261" s="112">
        <v>21907</v>
      </c>
      <c r="B261" s="107">
        <v>19</v>
      </c>
      <c r="C261" s="122">
        <v>88.9635</v>
      </c>
      <c r="D261" s="122">
        <v>88.9713</v>
      </c>
      <c r="E261" s="144">
        <f t="shared" si="33"/>
        <v>0.007800000000003138</v>
      </c>
      <c r="F261" s="203">
        <f t="shared" si="34"/>
        <v>23.16533515489037</v>
      </c>
      <c r="G261" s="145">
        <f t="shared" si="35"/>
        <v>336.71000000000004</v>
      </c>
      <c r="H261" s="159">
        <v>67</v>
      </c>
      <c r="I261" s="131">
        <v>854.49</v>
      </c>
      <c r="J261" s="131">
        <v>517.78</v>
      </c>
    </row>
    <row r="262" spans="1:10" ht="23.25">
      <c r="A262" s="112"/>
      <c r="B262" s="107">
        <v>20</v>
      </c>
      <c r="C262" s="122">
        <v>84.6445</v>
      </c>
      <c r="D262" s="122">
        <v>84.6569</v>
      </c>
      <c r="E262" s="144">
        <f t="shared" si="33"/>
        <v>0.012399999999999523</v>
      </c>
      <c r="F262" s="203">
        <f t="shared" si="34"/>
        <v>40.43829898251867</v>
      </c>
      <c r="G262" s="145">
        <f t="shared" si="35"/>
        <v>306.64</v>
      </c>
      <c r="H262" s="146">
        <v>68</v>
      </c>
      <c r="I262" s="131">
        <v>707.74</v>
      </c>
      <c r="J262" s="131">
        <v>401.1</v>
      </c>
    </row>
    <row r="263" spans="1:10" ht="23.25">
      <c r="A263" s="112"/>
      <c r="B263" s="107">
        <v>21</v>
      </c>
      <c r="C263" s="122">
        <v>86.3415</v>
      </c>
      <c r="D263" s="122">
        <v>86.3512</v>
      </c>
      <c r="E263" s="144">
        <f t="shared" si="33"/>
        <v>0.009700000000009368</v>
      </c>
      <c r="F263" s="203">
        <f t="shared" si="34"/>
        <v>28.33854334046968</v>
      </c>
      <c r="G263" s="145">
        <f t="shared" si="35"/>
        <v>342.29</v>
      </c>
      <c r="H263" s="159">
        <v>69</v>
      </c>
      <c r="I263" s="131">
        <v>819.25</v>
      </c>
      <c r="J263" s="131">
        <v>476.96</v>
      </c>
    </row>
    <row r="264" spans="1:10" ht="23.25">
      <c r="A264" s="112">
        <v>21912</v>
      </c>
      <c r="B264" s="107">
        <v>22</v>
      </c>
      <c r="C264" s="122">
        <v>85.1217</v>
      </c>
      <c r="D264" s="122">
        <v>85.1322</v>
      </c>
      <c r="E264" s="144">
        <f t="shared" si="33"/>
        <v>0.010499999999993292</v>
      </c>
      <c r="F264" s="203">
        <f t="shared" si="34"/>
        <v>29.429075926997086</v>
      </c>
      <c r="G264" s="145">
        <f t="shared" si="35"/>
        <v>356.79</v>
      </c>
      <c r="H264" s="146">
        <v>70</v>
      </c>
      <c r="I264" s="131">
        <v>701.85</v>
      </c>
      <c r="J264" s="131">
        <v>345.06</v>
      </c>
    </row>
    <row r="265" spans="1:10" ht="23.25">
      <c r="A265" s="112"/>
      <c r="B265" s="107">
        <v>23</v>
      </c>
      <c r="C265" s="122">
        <v>87.6805</v>
      </c>
      <c r="D265" s="122">
        <v>87.6885</v>
      </c>
      <c r="E265" s="144">
        <f t="shared" si="33"/>
        <v>0.008000000000009777</v>
      </c>
      <c r="F265" s="203">
        <f t="shared" si="34"/>
        <v>22.87478912306573</v>
      </c>
      <c r="G265" s="145">
        <f t="shared" si="35"/>
        <v>349.72999999999996</v>
      </c>
      <c r="H265" s="159">
        <v>71</v>
      </c>
      <c r="I265" s="131">
        <v>657.53</v>
      </c>
      <c r="J265" s="131">
        <v>307.8</v>
      </c>
    </row>
    <row r="266" spans="1:10" ht="23.25">
      <c r="A266" s="112"/>
      <c r="B266" s="107">
        <v>24</v>
      </c>
      <c r="C266" s="122">
        <v>88.0554</v>
      </c>
      <c r="D266" s="122">
        <v>88.0639</v>
      </c>
      <c r="E266" s="144">
        <f t="shared" si="33"/>
        <v>0.008499999999997954</v>
      </c>
      <c r="F266" s="203">
        <f t="shared" si="34"/>
        <v>24.325329822848502</v>
      </c>
      <c r="G266" s="145">
        <f t="shared" si="35"/>
        <v>349.43000000000006</v>
      </c>
      <c r="H266" s="146">
        <v>72</v>
      </c>
      <c r="I266" s="131">
        <v>742.95</v>
      </c>
      <c r="J266" s="131">
        <v>393.52</v>
      </c>
    </row>
    <row r="267" spans="1:10" ht="23.25">
      <c r="A267" s="112">
        <v>21920</v>
      </c>
      <c r="B267" s="107">
        <v>16</v>
      </c>
      <c r="C267" s="122">
        <v>86.1082</v>
      </c>
      <c r="D267" s="122">
        <v>86.1192</v>
      </c>
      <c r="E267" s="144">
        <f t="shared" si="33"/>
        <v>0.01100000000000989</v>
      </c>
      <c r="F267" s="203">
        <f t="shared" si="34"/>
        <v>41.31145078307692</v>
      </c>
      <c r="G267" s="145">
        <f t="shared" si="35"/>
        <v>266.27</v>
      </c>
      <c r="H267" s="107">
        <v>73</v>
      </c>
      <c r="I267" s="131">
        <v>632.26</v>
      </c>
      <c r="J267" s="131">
        <v>365.99</v>
      </c>
    </row>
    <row r="268" spans="1:10" ht="23.25">
      <c r="A268" s="112"/>
      <c r="B268" s="107">
        <v>17</v>
      </c>
      <c r="C268" s="122">
        <v>87.1917</v>
      </c>
      <c r="D268" s="122">
        <v>87.2042</v>
      </c>
      <c r="E268" s="144">
        <f t="shared" si="33"/>
        <v>0.012500000000002842</v>
      </c>
      <c r="F268" s="203">
        <f t="shared" si="34"/>
        <v>48.440224762653905</v>
      </c>
      <c r="G268" s="145">
        <f t="shared" si="35"/>
        <v>258.05</v>
      </c>
      <c r="H268" s="107">
        <v>74</v>
      </c>
      <c r="I268" s="131">
        <v>606.85</v>
      </c>
      <c r="J268" s="131">
        <v>348.8</v>
      </c>
    </row>
    <row r="269" spans="1:10" ht="23.25">
      <c r="A269" s="112"/>
      <c r="B269" s="107">
        <v>18</v>
      </c>
      <c r="C269" s="122">
        <v>85.1235</v>
      </c>
      <c r="D269" s="122">
        <v>85.1307</v>
      </c>
      <c r="E269" s="144">
        <f t="shared" si="33"/>
        <v>0.007199999999997431</v>
      </c>
      <c r="F269" s="203">
        <f t="shared" si="34"/>
        <v>31.15130013411254</v>
      </c>
      <c r="G269" s="145">
        <f t="shared" si="35"/>
        <v>231.13</v>
      </c>
      <c r="H269" s="107">
        <v>75</v>
      </c>
      <c r="I269" s="131">
        <v>775.41</v>
      </c>
      <c r="J269" s="131">
        <v>544.28</v>
      </c>
    </row>
    <row r="270" spans="1:10" ht="23.25">
      <c r="A270" s="112">
        <v>21931</v>
      </c>
      <c r="B270" s="107">
        <v>19</v>
      </c>
      <c r="C270" s="122">
        <v>88.9356</v>
      </c>
      <c r="D270" s="122">
        <v>88.9488</v>
      </c>
      <c r="E270" s="144">
        <f t="shared" si="33"/>
        <v>0.013200000000011869</v>
      </c>
      <c r="F270" s="203">
        <f t="shared" si="34"/>
        <v>49.50866401624735</v>
      </c>
      <c r="G270" s="145">
        <f t="shared" si="35"/>
        <v>266.62</v>
      </c>
      <c r="H270" s="107">
        <v>76</v>
      </c>
      <c r="I270" s="131">
        <v>797.09</v>
      </c>
      <c r="J270" s="131">
        <v>530.47</v>
      </c>
    </row>
    <row r="271" spans="1:10" ht="23.25">
      <c r="A271" s="112"/>
      <c r="B271" s="107">
        <v>20</v>
      </c>
      <c r="C271" s="122">
        <v>84.624</v>
      </c>
      <c r="D271" s="122">
        <v>84.6282</v>
      </c>
      <c r="E271" s="144">
        <f t="shared" si="33"/>
        <v>0.004200000000011528</v>
      </c>
      <c r="F271" s="203">
        <f t="shared" si="34"/>
        <v>18.11281697434676</v>
      </c>
      <c r="G271" s="145">
        <f t="shared" si="35"/>
        <v>231.88000000000005</v>
      </c>
      <c r="H271" s="107">
        <v>77</v>
      </c>
      <c r="I271" s="131">
        <v>694.44</v>
      </c>
      <c r="J271" s="131">
        <v>462.56</v>
      </c>
    </row>
    <row r="272" spans="1:10" ht="23.25">
      <c r="A272" s="112"/>
      <c r="B272" s="107">
        <v>21</v>
      </c>
      <c r="C272" s="122">
        <v>86.3254</v>
      </c>
      <c r="D272" s="122">
        <v>86.3348</v>
      </c>
      <c r="E272" s="144">
        <f t="shared" si="33"/>
        <v>0.009399999999999409</v>
      </c>
      <c r="F272" s="203">
        <f t="shared" si="34"/>
        <v>31.370978507540407</v>
      </c>
      <c r="G272" s="145">
        <f t="shared" si="35"/>
        <v>299.64000000000004</v>
      </c>
      <c r="H272" s="107">
        <v>78</v>
      </c>
      <c r="I272" s="131">
        <v>648.94</v>
      </c>
      <c r="J272" s="131">
        <v>349.3</v>
      </c>
    </row>
    <row r="273" spans="1:10" ht="23.25">
      <c r="A273" s="112">
        <v>21941</v>
      </c>
      <c r="B273" s="107">
        <v>22</v>
      </c>
      <c r="C273" s="122">
        <v>85.116</v>
      </c>
      <c r="D273" s="122">
        <v>85.1273</v>
      </c>
      <c r="E273" s="144">
        <f t="shared" si="33"/>
        <v>0.011300000000005639</v>
      </c>
      <c r="F273" s="203">
        <f t="shared" si="34"/>
        <v>41.96063869292847</v>
      </c>
      <c r="G273" s="145">
        <f t="shared" si="35"/>
        <v>269.30000000000007</v>
      </c>
      <c r="H273" s="107">
        <v>79</v>
      </c>
      <c r="I273" s="131">
        <v>787.6</v>
      </c>
      <c r="J273" s="131">
        <v>518.3</v>
      </c>
    </row>
    <row r="274" spans="1:10" ht="23.25">
      <c r="A274" s="112"/>
      <c r="B274" s="107">
        <v>23</v>
      </c>
      <c r="C274" s="122">
        <v>87.6553</v>
      </c>
      <c r="D274" s="122">
        <v>87.6641</v>
      </c>
      <c r="E274" s="144">
        <f t="shared" si="33"/>
        <v>0.008800000000007913</v>
      </c>
      <c r="F274" s="203">
        <f t="shared" si="34"/>
        <v>38.189471856997415</v>
      </c>
      <c r="G274" s="145">
        <f t="shared" si="35"/>
        <v>230.42999999999995</v>
      </c>
      <c r="H274" s="107">
        <v>80</v>
      </c>
      <c r="I274" s="131">
        <v>776.63</v>
      </c>
      <c r="J274" s="131">
        <v>546.2</v>
      </c>
    </row>
    <row r="275" spans="1:10" ht="23.25">
      <c r="A275" s="112"/>
      <c r="B275" s="107">
        <v>24</v>
      </c>
      <c r="C275" s="122">
        <v>88.0343</v>
      </c>
      <c r="D275" s="122">
        <v>88.0485</v>
      </c>
      <c r="E275" s="144">
        <f t="shared" si="33"/>
        <v>0.014200000000002433</v>
      </c>
      <c r="F275" s="203">
        <f t="shared" si="34"/>
        <v>49.58966299983389</v>
      </c>
      <c r="G275" s="145">
        <f t="shared" si="35"/>
        <v>286.34999999999997</v>
      </c>
      <c r="H275" s="107">
        <v>81</v>
      </c>
      <c r="I275" s="131">
        <v>664.43</v>
      </c>
      <c r="J275" s="131">
        <v>378.08</v>
      </c>
    </row>
    <row r="276" spans="1:10" ht="23.25">
      <c r="A276" s="112">
        <v>21949</v>
      </c>
      <c r="B276" s="107">
        <v>19</v>
      </c>
      <c r="C276" s="122">
        <v>88.9321</v>
      </c>
      <c r="D276" s="122">
        <v>88.967</v>
      </c>
      <c r="E276" s="144">
        <f t="shared" si="33"/>
        <v>0.03489999999999327</v>
      </c>
      <c r="F276" s="203">
        <f t="shared" si="34"/>
        <v>106.53886073628814</v>
      </c>
      <c r="G276" s="145">
        <f t="shared" si="35"/>
        <v>327.58</v>
      </c>
      <c r="H276" s="107">
        <v>82</v>
      </c>
      <c r="I276" s="131">
        <v>671.75</v>
      </c>
      <c r="J276" s="131">
        <v>344.17</v>
      </c>
    </row>
    <row r="277" spans="1:10" ht="23.25">
      <c r="A277" s="112"/>
      <c r="B277" s="107">
        <v>20</v>
      </c>
      <c r="C277" s="122">
        <v>84.6293</v>
      </c>
      <c r="D277" s="122">
        <v>84.6628</v>
      </c>
      <c r="E277" s="144">
        <f t="shared" si="33"/>
        <v>0.03350000000000364</v>
      </c>
      <c r="F277" s="203">
        <f t="shared" si="34"/>
        <v>104.23148724332182</v>
      </c>
      <c r="G277" s="145">
        <f t="shared" si="35"/>
        <v>321.40000000000003</v>
      </c>
      <c r="H277" s="107">
        <v>83</v>
      </c>
      <c r="I277" s="131">
        <v>832.44</v>
      </c>
      <c r="J277" s="131">
        <v>511.04</v>
      </c>
    </row>
    <row r="278" spans="1:10" ht="23.25">
      <c r="A278" s="112"/>
      <c r="B278" s="107">
        <v>21</v>
      </c>
      <c r="C278" s="122">
        <v>86.3225</v>
      </c>
      <c r="D278" s="122">
        <v>86.3563</v>
      </c>
      <c r="E278" s="144">
        <f t="shared" si="33"/>
        <v>0.033799999999999386</v>
      </c>
      <c r="F278" s="203">
        <f t="shared" si="34"/>
        <v>101.72450115869441</v>
      </c>
      <c r="G278" s="145">
        <f t="shared" si="35"/>
        <v>332.27</v>
      </c>
      <c r="H278" s="107">
        <v>84</v>
      </c>
      <c r="I278" s="131">
        <v>646.75</v>
      </c>
      <c r="J278" s="131">
        <v>314.48</v>
      </c>
    </row>
    <row r="279" spans="1:10" ht="23.25">
      <c r="A279" s="112">
        <v>21961</v>
      </c>
      <c r="B279" s="107">
        <v>22</v>
      </c>
      <c r="C279" s="122">
        <v>85.1031</v>
      </c>
      <c r="D279" s="122">
        <v>85.1236</v>
      </c>
      <c r="E279" s="144">
        <f t="shared" si="33"/>
        <v>0.02049999999999841</v>
      </c>
      <c r="F279" s="203">
        <f t="shared" si="34"/>
        <v>64.32179724513949</v>
      </c>
      <c r="G279" s="145">
        <f t="shared" si="35"/>
        <v>318.71</v>
      </c>
      <c r="H279" s="107">
        <v>85</v>
      </c>
      <c r="I279" s="131">
        <v>672.54</v>
      </c>
      <c r="J279" s="131">
        <v>353.83</v>
      </c>
    </row>
    <row r="280" spans="1:10" ht="23.25">
      <c r="A280" s="112"/>
      <c r="B280" s="107">
        <v>23</v>
      </c>
      <c r="C280" s="122">
        <v>87.6376</v>
      </c>
      <c r="D280" s="122">
        <v>87.655</v>
      </c>
      <c r="E280" s="144">
        <f t="shared" si="33"/>
        <v>0.017399999999994975</v>
      </c>
      <c r="F280" s="203">
        <f t="shared" si="34"/>
        <v>58.97305541431951</v>
      </c>
      <c r="G280" s="145">
        <f t="shared" si="35"/>
        <v>295.05000000000007</v>
      </c>
      <c r="H280" s="107">
        <v>86</v>
      </c>
      <c r="I280" s="131">
        <v>786.7</v>
      </c>
      <c r="J280" s="131">
        <v>491.65</v>
      </c>
    </row>
    <row r="281" spans="1:10" ht="23.25">
      <c r="A281" s="112"/>
      <c r="B281" s="107">
        <v>24</v>
      </c>
      <c r="C281" s="122">
        <v>88.0414</v>
      </c>
      <c r="D281" s="122">
        <v>88.0589</v>
      </c>
      <c r="E281" s="144">
        <f t="shared" si="33"/>
        <v>0.017499999999998295</v>
      </c>
      <c r="F281" s="203">
        <f t="shared" si="34"/>
        <v>47.659249979569964</v>
      </c>
      <c r="G281" s="145">
        <f t="shared" si="35"/>
        <v>367.19</v>
      </c>
      <c r="H281" s="107">
        <v>87</v>
      </c>
      <c r="I281" s="131">
        <v>733.36</v>
      </c>
      <c r="J281" s="131">
        <v>366.17</v>
      </c>
    </row>
    <row r="282" spans="1:10" ht="23.25">
      <c r="A282" s="112">
        <v>21968</v>
      </c>
      <c r="B282" s="107">
        <v>25</v>
      </c>
      <c r="C282" s="122">
        <v>87.0147</v>
      </c>
      <c r="D282" s="122">
        <v>87.0637</v>
      </c>
      <c r="E282" s="144">
        <f t="shared" si="33"/>
        <v>0.04899999999999238</v>
      </c>
      <c r="F282" s="203">
        <f t="shared" si="34"/>
        <v>159.4481142819706</v>
      </c>
      <c r="G282" s="145">
        <f t="shared" si="35"/>
        <v>307.31</v>
      </c>
      <c r="H282" s="107">
        <v>88</v>
      </c>
      <c r="I282" s="131">
        <v>675.48</v>
      </c>
      <c r="J282" s="131">
        <v>368.17</v>
      </c>
    </row>
    <row r="283" spans="1:10" ht="23.25">
      <c r="A283" s="112"/>
      <c r="B283" s="107">
        <v>26</v>
      </c>
      <c r="C283" s="122">
        <v>85.7846</v>
      </c>
      <c r="D283" s="122">
        <v>85.8247</v>
      </c>
      <c r="E283" s="144">
        <f t="shared" si="33"/>
        <v>0.04010000000000957</v>
      </c>
      <c r="F283" s="203">
        <f t="shared" si="34"/>
        <v>143.547521030999</v>
      </c>
      <c r="G283" s="145">
        <f t="shared" si="35"/>
        <v>279.35</v>
      </c>
      <c r="H283" s="107">
        <v>89</v>
      </c>
      <c r="I283" s="131">
        <v>779.88</v>
      </c>
      <c r="J283" s="131">
        <v>500.53</v>
      </c>
    </row>
    <row r="284" spans="1:10" ht="23.25">
      <c r="A284" s="112"/>
      <c r="B284" s="107">
        <v>27</v>
      </c>
      <c r="C284" s="122">
        <v>86.2918</v>
      </c>
      <c r="D284" s="122">
        <v>86.3374</v>
      </c>
      <c r="E284" s="144">
        <f t="shared" si="33"/>
        <v>0.04560000000000741</v>
      </c>
      <c r="F284" s="203">
        <f t="shared" si="34"/>
        <v>141.63690013979627</v>
      </c>
      <c r="G284" s="145">
        <f t="shared" si="35"/>
        <v>321.95000000000005</v>
      </c>
      <c r="H284" s="107">
        <v>90</v>
      </c>
      <c r="I284" s="131">
        <v>665.32</v>
      </c>
      <c r="J284" s="131">
        <v>343.37</v>
      </c>
    </row>
    <row r="285" spans="1:10" ht="23.25">
      <c r="A285" s="112">
        <v>21977</v>
      </c>
      <c r="B285" s="107">
        <v>10</v>
      </c>
      <c r="C285" s="122">
        <v>85.072</v>
      </c>
      <c r="D285" s="122">
        <v>85.0983</v>
      </c>
      <c r="E285" s="144">
        <f t="shared" si="33"/>
        <v>0.026299999999991996</v>
      </c>
      <c r="F285" s="203">
        <f t="shared" si="34"/>
        <v>87.62869423247258</v>
      </c>
      <c r="G285" s="145">
        <f t="shared" si="35"/>
        <v>300.13</v>
      </c>
      <c r="H285" s="107">
        <v>91</v>
      </c>
      <c r="I285" s="131">
        <v>834.56</v>
      </c>
      <c r="J285" s="131">
        <v>534.43</v>
      </c>
    </row>
    <row r="286" spans="1:10" ht="23.25">
      <c r="A286" s="112"/>
      <c r="B286" s="107">
        <v>11</v>
      </c>
      <c r="C286" s="122">
        <v>86.067</v>
      </c>
      <c r="D286" s="122">
        <v>86.0915</v>
      </c>
      <c r="E286" s="144">
        <f t="shared" si="33"/>
        <v>0.024500000000003297</v>
      </c>
      <c r="F286" s="203">
        <f t="shared" si="34"/>
        <v>81.33320054444542</v>
      </c>
      <c r="G286" s="145">
        <f t="shared" si="35"/>
        <v>301.23</v>
      </c>
      <c r="H286" s="107">
        <v>92</v>
      </c>
      <c r="I286" s="131">
        <v>842.03</v>
      </c>
      <c r="J286" s="131">
        <v>540.8</v>
      </c>
    </row>
    <row r="287" spans="1:10" ht="23.25">
      <c r="A287" s="112"/>
      <c r="B287" s="107">
        <v>12</v>
      </c>
      <c r="C287" s="122">
        <v>84.8125</v>
      </c>
      <c r="D287" s="122">
        <v>84.8474</v>
      </c>
      <c r="E287" s="144">
        <f t="shared" si="33"/>
        <v>0.03489999999999327</v>
      </c>
      <c r="F287" s="203">
        <f t="shared" si="34"/>
        <v>93.68624503380562</v>
      </c>
      <c r="G287" s="145">
        <f t="shared" si="35"/>
        <v>372.52</v>
      </c>
      <c r="H287" s="107">
        <v>93</v>
      </c>
      <c r="I287" s="131">
        <v>648.42</v>
      </c>
      <c r="J287" s="131">
        <v>275.9</v>
      </c>
    </row>
    <row r="288" spans="1:10" ht="23.25">
      <c r="A288" s="112">
        <v>21985</v>
      </c>
      <c r="B288" s="107">
        <v>13</v>
      </c>
      <c r="C288" s="122">
        <v>86.7113</v>
      </c>
      <c r="D288" s="122">
        <v>86.7431</v>
      </c>
      <c r="E288" s="144">
        <f t="shared" si="33"/>
        <v>0.03180000000000405</v>
      </c>
      <c r="F288" s="203">
        <f t="shared" si="34"/>
        <v>106.3260666042666</v>
      </c>
      <c r="G288" s="145">
        <f t="shared" si="35"/>
        <v>299.0799999999999</v>
      </c>
      <c r="H288" s="107">
        <v>94</v>
      </c>
      <c r="I288" s="131">
        <v>874.02</v>
      </c>
      <c r="J288" s="131">
        <v>574.94</v>
      </c>
    </row>
    <row r="289" spans="1:10" ht="23.25">
      <c r="A289" s="112"/>
      <c r="B289" s="107">
        <v>14</v>
      </c>
      <c r="C289" s="122">
        <v>85.9135</v>
      </c>
      <c r="D289" s="122">
        <v>85.9563</v>
      </c>
      <c r="E289" s="144">
        <f t="shared" si="33"/>
        <v>0.04279999999999973</v>
      </c>
      <c r="F289" s="203">
        <f t="shared" si="34"/>
        <v>112.02135734289458</v>
      </c>
      <c r="G289" s="145">
        <f t="shared" si="35"/>
        <v>382.06999999999994</v>
      </c>
      <c r="H289" s="107">
        <v>95</v>
      </c>
      <c r="I289" s="131">
        <v>706.04</v>
      </c>
      <c r="J289" s="131">
        <v>323.97</v>
      </c>
    </row>
    <row r="290" spans="1:10" ht="23.25">
      <c r="A290" s="112"/>
      <c r="B290" s="107">
        <v>15</v>
      </c>
      <c r="C290" s="122">
        <v>86.9756</v>
      </c>
      <c r="D290" s="122">
        <v>87.0102</v>
      </c>
      <c r="E290" s="144">
        <f t="shared" si="33"/>
        <v>0.03459999999999752</v>
      </c>
      <c r="F290" s="203">
        <f t="shared" si="34"/>
        <v>112.42161354257244</v>
      </c>
      <c r="G290" s="145">
        <f t="shared" si="35"/>
        <v>307.77</v>
      </c>
      <c r="H290" s="107">
        <v>96</v>
      </c>
      <c r="I290" s="131">
        <v>860.06</v>
      </c>
      <c r="J290" s="131">
        <v>552.29</v>
      </c>
    </row>
    <row r="291" spans="1:10" ht="23.25">
      <c r="A291" s="112">
        <v>21999</v>
      </c>
      <c r="B291" s="107">
        <v>16</v>
      </c>
      <c r="C291" s="122">
        <v>86.1267</v>
      </c>
      <c r="D291" s="122">
        <v>86.1572</v>
      </c>
      <c r="E291" s="144">
        <f t="shared" si="33"/>
        <v>0.030500000000003524</v>
      </c>
      <c r="F291" s="203">
        <f t="shared" si="34"/>
        <v>103.40385136968918</v>
      </c>
      <c r="G291" s="145">
        <f t="shared" si="35"/>
        <v>294.96000000000004</v>
      </c>
      <c r="H291" s="107">
        <v>97</v>
      </c>
      <c r="I291" s="131">
        <v>831.14</v>
      </c>
      <c r="J291" s="131">
        <v>536.18</v>
      </c>
    </row>
    <row r="292" spans="1:10" ht="23.25">
      <c r="A292" s="112"/>
      <c r="B292" s="107">
        <v>17</v>
      </c>
      <c r="C292" s="122">
        <v>87.2016</v>
      </c>
      <c r="D292" s="122">
        <v>87.231</v>
      </c>
      <c r="E292" s="144">
        <f t="shared" si="33"/>
        <v>0.02939999999999543</v>
      </c>
      <c r="F292" s="203">
        <f t="shared" si="34"/>
        <v>88.3413461538324</v>
      </c>
      <c r="G292" s="145">
        <f t="shared" si="35"/>
        <v>332.80000000000007</v>
      </c>
      <c r="H292" s="107">
        <v>98</v>
      </c>
      <c r="I292" s="131">
        <v>657.94</v>
      </c>
      <c r="J292" s="131">
        <v>325.14</v>
      </c>
    </row>
    <row r="293" spans="1:10" s="173" customFormat="1" ht="23.25">
      <c r="A293" s="162"/>
      <c r="B293" s="163">
        <v>18</v>
      </c>
      <c r="C293" s="164">
        <v>85.1255</v>
      </c>
      <c r="D293" s="164">
        <v>85.1563</v>
      </c>
      <c r="E293" s="165">
        <f t="shared" si="33"/>
        <v>0.030799999999999272</v>
      </c>
      <c r="F293" s="206">
        <f t="shared" si="34"/>
        <v>109.57344622718442</v>
      </c>
      <c r="G293" s="166">
        <f t="shared" si="35"/>
        <v>281.09000000000003</v>
      </c>
      <c r="H293" s="163">
        <v>99</v>
      </c>
      <c r="I293" s="168">
        <v>834.37</v>
      </c>
      <c r="J293" s="168">
        <v>553.28</v>
      </c>
    </row>
    <row r="294" spans="1:10" ht="23.25">
      <c r="A294" s="154">
        <v>22010</v>
      </c>
      <c r="B294" s="155">
        <v>7</v>
      </c>
      <c r="C294" s="156">
        <v>86.4162</v>
      </c>
      <c r="D294" s="156">
        <v>86.4338</v>
      </c>
      <c r="E294" s="157">
        <f t="shared" si="33"/>
        <v>0.017600000000001614</v>
      </c>
      <c r="F294" s="205">
        <f t="shared" si="34"/>
        <v>54.34446983264872</v>
      </c>
      <c r="G294" s="158">
        <f t="shared" si="35"/>
        <v>323.86</v>
      </c>
      <c r="H294" s="155">
        <v>1</v>
      </c>
      <c r="I294" s="160">
        <v>658.26</v>
      </c>
      <c r="J294" s="160">
        <v>334.4</v>
      </c>
    </row>
    <row r="295" spans="1:10" ht="23.25">
      <c r="A295" s="112"/>
      <c r="B295" s="107">
        <v>8</v>
      </c>
      <c r="C295" s="122">
        <v>84.7716</v>
      </c>
      <c r="D295" s="122">
        <v>84.7894</v>
      </c>
      <c r="E295" s="144">
        <f t="shared" si="33"/>
        <v>0.017799999999994043</v>
      </c>
      <c r="F295" s="203">
        <f t="shared" si="34"/>
        <v>64.51612903223648</v>
      </c>
      <c r="G295" s="145">
        <f t="shared" si="35"/>
        <v>275.9</v>
      </c>
      <c r="H295" s="107">
        <v>2</v>
      </c>
      <c r="I295" s="131">
        <v>825.55</v>
      </c>
      <c r="J295" s="131">
        <v>549.65</v>
      </c>
    </row>
    <row r="296" spans="1:10" ht="23.25">
      <c r="A296" s="112"/>
      <c r="B296" s="107">
        <v>9</v>
      </c>
      <c r="C296" s="122">
        <v>87.6192</v>
      </c>
      <c r="D296" s="122">
        <v>87.6329</v>
      </c>
      <c r="E296" s="144">
        <f t="shared" si="33"/>
        <v>0.013700000000000045</v>
      </c>
      <c r="F296" s="203">
        <f t="shared" si="34"/>
        <v>47.5826618505142</v>
      </c>
      <c r="G296" s="145">
        <f t="shared" si="35"/>
        <v>287.91999999999996</v>
      </c>
      <c r="H296" s="107">
        <v>3</v>
      </c>
      <c r="I296" s="131">
        <v>840.78</v>
      </c>
      <c r="J296" s="131">
        <v>552.86</v>
      </c>
    </row>
    <row r="297" spans="1:10" ht="23.25">
      <c r="A297" s="112">
        <v>22026</v>
      </c>
      <c r="B297" s="107">
        <v>10</v>
      </c>
      <c r="C297" s="122">
        <v>85.0661</v>
      </c>
      <c r="D297" s="122">
        <v>85.0846</v>
      </c>
      <c r="E297" s="144">
        <f t="shared" si="33"/>
        <v>0.01849999999998886</v>
      </c>
      <c r="F297" s="203">
        <f t="shared" si="34"/>
        <v>51.269260614091735</v>
      </c>
      <c r="G297" s="145">
        <f t="shared" si="35"/>
        <v>360.84</v>
      </c>
      <c r="H297" s="107">
        <v>4</v>
      </c>
      <c r="I297" s="131">
        <v>643.67</v>
      </c>
      <c r="J297" s="131">
        <v>282.83</v>
      </c>
    </row>
    <row r="298" spans="1:10" ht="23.25">
      <c r="A298" s="112"/>
      <c r="B298" s="107">
        <v>11</v>
      </c>
      <c r="C298" s="122">
        <v>86.0688</v>
      </c>
      <c r="D298" s="122">
        <v>86.0872</v>
      </c>
      <c r="E298" s="144">
        <f aca="true" t="shared" si="36" ref="E298:E329">D298-C298</f>
        <v>0.01839999999999975</v>
      </c>
      <c r="F298" s="203">
        <f aca="true" t="shared" si="37" ref="F298:F329">((10^6)*E298/G298)</f>
        <v>54.453980467593226</v>
      </c>
      <c r="G298" s="145">
        <f aca="true" t="shared" si="38" ref="G298:G329">I298-J298</f>
        <v>337.9</v>
      </c>
      <c r="H298" s="107">
        <v>5</v>
      </c>
      <c r="I298" s="131">
        <v>708.15</v>
      </c>
      <c r="J298" s="131">
        <v>370.25</v>
      </c>
    </row>
    <row r="299" spans="1:10" ht="23.25">
      <c r="A299" s="112"/>
      <c r="B299" s="107">
        <v>12</v>
      </c>
      <c r="C299" s="122">
        <v>84.8284</v>
      </c>
      <c r="D299" s="122">
        <v>84.848</v>
      </c>
      <c r="E299" s="144">
        <f t="shared" si="36"/>
        <v>0.019599999999996953</v>
      </c>
      <c r="F299" s="203">
        <f t="shared" si="37"/>
        <v>58.4254925924731</v>
      </c>
      <c r="G299" s="145">
        <f t="shared" si="38"/>
        <v>335.47</v>
      </c>
      <c r="H299" s="107">
        <v>6</v>
      </c>
      <c r="I299" s="131">
        <v>670.49</v>
      </c>
      <c r="J299" s="131">
        <v>335.02</v>
      </c>
    </row>
    <row r="300" spans="1:10" ht="23.25">
      <c r="A300" s="112">
        <v>22040</v>
      </c>
      <c r="B300" s="107">
        <v>25</v>
      </c>
      <c r="C300" s="122">
        <v>87.048</v>
      </c>
      <c r="D300" s="122">
        <v>87.0914</v>
      </c>
      <c r="E300" s="169">
        <f t="shared" si="36"/>
        <v>0.04339999999999122</v>
      </c>
      <c r="F300" s="203">
        <f t="shared" si="37"/>
        <v>145.78434665767966</v>
      </c>
      <c r="G300" s="145">
        <f t="shared" si="38"/>
        <v>297.69999999999993</v>
      </c>
      <c r="H300" s="107">
        <v>7</v>
      </c>
      <c r="I300" s="131">
        <v>659.56</v>
      </c>
      <c r="J300" s="131">
        <v>361.86</v>
      </c>
    </row>
    <row r="301" spans="1:10" ht="23.25">
      <c r="A301" s="112"/>
      <c r="B301" s="107">
        <v>26</v>
      </c>
      <c r="C301" s="122">
        <v>85.8132</v>
      </c>
      <c r="D301" s="122">
        <v>85.8411</v>
      </c>
      <c r="E301" s="169">
        <f t="shared" si="36"/>
        <v>0.02790000000000248</v>
      </c>
      <c r="F301" s="203">
        <f t="shared" si="37"/>
        <v>101.58013544018958</v>
      </c>
      <c r="G301" s="145">
        <f t="shared" si="38"/>
        <v>274.6600000000001</v>
      </c>
      <c r="H301" s="107">
        <v>8</v>
      </c>
      <c r="I301" s="131">
        <v>826.21</v>
      </c>
      <c r="J301" s="131">
        <v>551.55</v>
      </c>
    </row>
    <row r="302" spans="1:10" ht="23.25">
      <c r="A302" s="112"/>
      <c r="B302" s="107">
        <v>27</v>
      </c>
      <c r="C302" s="122">
        <v>86.3303</v>
      </c>
      <c r="D302" s="122">
        <v>86.3617</v>
      </c>
      <c r="E302" s="169">
        <f t="shared" si="36"/>
        <v>0.03140000000000498</v>
      </c>
      <c r="F302" s="203">
        <f t="shared" si="37"/>
        <v>109.80172745394614</v>
      </c>
      <c r="G302" s="145">
        <f t="shared" si="38"/>
        <v>285.97</v>
      </c>
      <c r="H302" s="107">
        <v>9</v>
      </c>
      <c r="I302" s="131">
        <v>635.23</v>
      </c>
      <c r="J302" s="131">
        <v>349.26</v>
      </c>
    </row>
    <row r="303" spans="1:10" ht="23.25">
      <c r="A303" s="112">
        <v>22059</v>
      </c>
      <c r="B303" s="107">
        <v>28</v>
      </c>
      <c r="C303" s="122">
        <v>87.1841</v>
      </c>
      <c r="D303" s="122">
        <v>87.2261</v>
      </c>
      <c r="E303" s="169">
        <f t="shared" si="36"/>
        <v>0.04200000000000159</v>
      </c>
      <c r="F303" s="203">
        <f t="shared" si="37"/>
        <v>166.5410999643189</v>
      </c>
      <c r="G303" s="145">
        <f t="shared" si="38"/>
        <v>252.19000000000005</v>
      </c>
      <c r="H303" s="107">
        <v>10</v>
      </c>
      <c r="I303" s="131">
        <v>825.82</v>
      </c>
      <c r="J303" s="131">
        <v>573.63</v>
      </c>
    </row>
    <row r="304" spans="1:10" ht="23.25">
      <c r="A304" s="112"/>
      <c r="B304" s="107">
        <v>29</v>
      </c>
      <c r="C304" s="122">
        <v>85.2487</v>
      </c>
      <c r="D304" s="122">
        <v>85.2992</v>
      </c>
      <c r="E304" s="169">
        <f t="shared" si="36"/>
        <v>0.050499999999999545</v>
      </c>
      <c r="F304" s="203">
        <f t="shared" si="37"/>
        <v>178.01748448956408</v>
      </c>
      <c r="G304" s="145">
        <f t="shared" si="38"/>
        <v>283.68000000000006</v>
      </c>
      <c r="H304" s="107">
        <v>11</v>
      </c>
      <c r="I304" s="131">
        <v>823.36</v>
      </c>
      <c r="J304" s="131">
        <v>539.68</v>
      </c>
    </row>
    <row r="305" spans="1:10" ht="23.25">
      <c r="A305" s="112"/>
      <c r="B305" s="107">
        <v>30</v>
      </c>
      <c r="C305" s="122">
        <v>84.9584</v>
      </c>
      <c r="D305" s="122">
        <v>85.014</v>
      </c>
      <c r="E305" s="169">
        <f t="shared" si="36"/>
        <v>0.05559999999999832</v>
      </c>
      <c r="F305" s="203">
        <f t="shared" si="37"/>
        <v>162.77776151300856</v>
      </c>
      <c r="G305" s="145">
        <f t="shared" si="38"/>
        <v>341.56999999999994</v>
      </c>
      <c r="H305" s="107">
        <v>12</v>
      </c>
      <c r="I305" s="131">
        <v>688.68</v>
      </c>
      <c r="J305" s="131">
        <v>347.11</v>
      </c>
    </row>
    <row r="306" spans="1:10" ht="23.25">
      <c r="A306" s="172">
        <v>22067</v>
      </c>
      <c r="B306" s="107">
        <v>31</v>
      </c>
      <c r="C306" s="122">
        <v>84.8696</v>
      </c>
      <c r="D306" s="122">
        <v>84.9383</v>
      </c>
      <c r="E306" s="169">
        <f t="shared" si="36"/>
        <v>0.06869999999999266</v>
      </c>
      <c r="F306" s="203">
        <f t="shared" si="37"/>
        <v>220.29115628805448</v>
      </c>
      <c r="G306" s="145">
        <f t="shared" si="38"/>
        <v>311.8599999999999</v>
      </c>
      <c r="H306" s="107">
        <v>13</v>
      </c>
      <c r="I306" s="131">
        <v>854.8</v>
      </c>
      <c r="J306" s="131">
        <v>542.94</v>
      </c>
    </row>
    <row r="307" spans="1:10" ht="23.25">
      <c r="A307" s="112"/>
      <c r="B307" s="107">
        <v>32</v>
      </c>
      <c r="C307" s="122">
        <v>85.0135</v>
      </c>
      <c r="D307" s="122">
        <v>85.0934</v>
      </c>
      <c r="E307" s="169">
        <f t="shared" si="36"/>
        <v>0.07990000000000919</v>
      </c>
      <c r="F307" s="203">
        <f t="shared" si="37"/>
        <v>250.0391175090258</v>
      </c>
      <c r="G307" s="145">
        <f t="shared" si="38"/>
        <v>319.54999999999995</v>
      </c>
      <c r="H307" s="107">
        <v>14</v>
      </c>
      <c r="I307" s="131">
        <v>668.28</v>
      </c>
      <c r="J307" s="131">
        <v>348.73</v>
      </c>
    </row>
    <row r="308" spans="1:10" ht="23.25">
      <c r="A308" s="112"/>
      <c r="B308" s="107">
        <v>33</v>
      </c>
      <c r="C308" s="122">
        <v>85.9491</v>
      </c>
      <c r="D308" s="122">
        <v>86.0164</v>
      </c>
      <c r="E308" s="169">
        <f t="shared" si="36"/>
        <v>0.06730000000000302</v>
      </c>
      <c r="F308" s="203">
        <f t="shared" si="37"/>
        <v>234.8876169202954</v>
      </c>
      <c r="G308" s="145">
        <f t="shared" si="38"/>
        <v>286.52</v>
      </c>
      <c r="H308" s="107">
        <v>15</v>
      </c>
      <c r="I308" s="131">
        <v>803.75</v>
      </c>
      <c r="J308" s="131">
        <v>517.23</v>
      </c>
    </row>
    <row r="309" spans="1:10" ht="23.25">
      <c r="A309" s="112">
        <v>22073</v>
      </c>
      <c r="B309" s="107">
        <v>19</v>
      </c>
      <c r="C309" s="122">
        <v>88.9666</v>
      </c>
      <c r="D309" s="122">
        <v>89.0044</v>
      </c>
      <c r="E309" s="169">
        <f t="shared" si="36"/>
        <v>0.037800000000004275</v>
      </c>
      <c r="F309" s="203">
        <f t="shared" si="37"/>
        <v>122.98682284042387</v>
      </c>
      <c r="G309" s="169">
        <f t="shared" si="38"/>
        <v>307.35</v>
      </c>
      <c r="H309" s="107">
        <v>16</v>
      </c>
      <c r="I309" s="131">
        <v>830.88</v>
      </c>
      <c r="J309" s="131">
        <v>523.53</v>
      </c>
    </row>
    <row r="310" spans="1:10" ht="23.25">
      <c r="A310" s="112"/>
      <c r="B310" s="107">
        <v>20</v>
      </c>
      <c r="C310" s="122">
        <v>84.6358</v>
      </c>
      <c r="D310" s="122">
        <v>84.6847</v>
      </c>
      <c r="E310" s="169">
        <f t="shared" si="36"/>
        <v>0.048900000000003274</v>
      </c>
      <c r="F310" s="203">
        <f t="shared" si="37"/>
        <v>127.49980444816123</v>
      </c>
      <c r="G310" s="169">
        <f t="shared" si="38"/>
        <v>383.53</v>
      </c>
      <c r="H310" s="107">
        <v>17</v>
      </c>
      <c r="I310" s="131">
        <v>753.9</v>
      </c>
      <c r="J310" s="131">
        <v>370.37</v>
      </c>
    </row>
    <row r="311" spans="1:10" ht="23.25">
      <c r="A311" s="112"/>
      <c r="B311" s="107">
        <v>21</v>
      </c>
      <c r="C311" s="122">
        <v>86.3804</v>
      </c>
      <c r="D311" s="122">
        <v>86.4289</v>
      </c>
      <c r="E311" s="169">
        <f t="shared" si="36"/>
        <v>0.048500000000004206</v>
      </c>
      <c r="F311" s="203">
        <f t="shared" si="37"/>
        <v>158.71457556124156</v>
      </c>
      <c r="G311" s="169">
        <f t="shared" si="38"/>
        <v>305.58000000000004</v>
      </c>
      <c r="H311" s="107">
        <v>18</v>
      </c>
      <c r="I311" s="131">
        <v>869.36</v>
      </c>
      <c r="J311" s="131">
        <v>563.78</v>
      </c>
    </row>
    <row r="312" spans="1:10" ht="23.25">
      <c r="A312" s="112">
        <v>22080</v>
      </c>
      <c r="B312" s="107">
        <v>22</v>
      </c>
      <c r="C312" s="122">
        <v>85.1152</v>
      </c>
      <c r="D312" s="122">
        <v>85.1498</v>
      </c>
      <c r="E312" s="169">
        <f t="shared" si="36"/>
        <v>0.03459999999999752</v>
      </c>
      <c r="F312" s="203">
        <f t="shared" si="37"/>
        <v>129.13820774081853</v>
      </c>
      <c r="G312" s="169">
        <f t="shared" si="38"/>
        <v>267.93000000000006</v>
      </c>
      <c r="H312" s="107">
        <v>19</v>
      </c>
      <c r="I312" s="131">
        <v>723.19</v>
      </c>
      <c r="J312" s="131">
        <v>455.26</v>
      </c>
    </row>
    <row r="313" spans="1:10" ht="23.25">
      <c r="A313" s="112"/>
      <c r="B313" s="107">
        <v>23</v>
      </c>
      <c r="C313" s="122">
        <v>87.669</v>
      </c>
      <c r="D313" s="122">
        <v>87.7096</v>
      </c>
      <c r="E313" s="169">
        <f t="shared" si="36"/>
        <v>0.04059999999999775</v>
      </c>
      <c r="F313" s="203">
        <f t="shared" si="37"/>
        <v>125.05005082082656</v>
      </c>
      <c r="G313" s="169">
        <f t="shared" si="38"/>
        <v>324.66999999999996</v>
      </c>
      <c r="H313" s="107">
        <v>20</v>
      </c>
      <c r="I313" s="131">
        <v>690.92</v>
      </c>
      <c r="J313" s="131">
        <v>366.25</v>
      </c>
    </row>
    <row r="314" spans="1:10" ht="23.25">
      <c r="A314" s="112"/>
      <c r="B314" s="107">
        <v>24</v>
      </c>
      <c r="C314" s="122">
        <v>88.0507</v>
      </c>
      <c r="D314" s="122">
        <v>88.0946</v>
      </c>
      <c r="E314" s="169">
        <f t="shared" si="36"/>
        <v>0.04389999999999361</v>
      </c>
      <c r="F314" s="203">
        <f t="shared" si="37"/>
        <v>154.38719887460385</v>
      </c>
      <c r="G314" s="169">
        <f t="shared" si="38"/>
        <v>284.35</v>
      </c>
      <c r="H314" s="107">
        <v>21</v>
      </c>
      <c r="I314" s="131">
        <v>595.47</v>
      </c>
      <c r="J314" s="131">
        <v>311.12</v>
      </c>
    </row>
    <row r="315" spans="1:10" ht="23.25">
      <c r="A315" s="112">
        <v>22088</v>
      </c>
      <c r="B315" s="107">
        <v>25</v>
      </c>
      <c r="C315" s="122">
        <v>87.0434</v>
      </c>
      <c r="D315" s="122">
        <v>87.0864</v>
      </c>
      <c r="E315" s="169">
        <f t="shared" si="36"/>
        <v>0.042999999999992156</v>
      </c>
      <c r="F315" s="203">
        <f t="shared" si="37"/>
        <v>126.36280819298881</v>
      </c>
      <c r="G315" s="169">
        <f t="shared" si="38"/>
        <v>340.28999999999996</v>
      </c>
      <c r="H315" s="107">
        <v>22</v>
      </c>
      <c r="I315" s="131">
        <v>704.17</v>
      </c>
      <c r="J315" s="131">
        <v>363.88</v>
      </c>
    </row>
    <row r="316" spans="1:10" ht="23.25">
      <c r="A316" s="112"/>
      <c r="B316" s="107">
        <v>26</v>
      </c>
      <c r="C316" s="122">
        <v>85.7887</v>
      </c>
      <c r="D316" s="122">
        <v>85.8238</v>
      </c>
      <c r="E316" s="169">
        <f t="shared" si="36"/>
        <v>0.03509999999999991</v>
      </c>
      <c r="F316" s="203">
        <f t="shared" si="37"/>
        <v>120.07799938421506</v>
      </c>
      <c r="G316" s="169">
        <f t="shared" si="38"/>
        <v>292.31000000000006</v>
      </c>
      <c r="H316" s="107">
        <v>23</v>
      </c>
      <c r="I316" s="131">
        <v>850.21</v>
      </c>
      <c r="J316" s="131">
        <v>557.9</v>
      </c>
    </row>
    <row r="317" spans="1:10" ht="23.25">
      <c r="A317" s="112"/>
      <c r="B317" s="107">
        <v>27</v>
      </c>
      <c r="C317" s="122">
        <v>86.322</v>
      </c>
      <c r="D317" s="122">
        <v>86.3611</v>
      </c>
      <c r="E317" s="169">
        <f t="shared" si="36"/>
        <v>0.03909999999999059</v>
      </c>
      <c r="F317" s="203">
        <f t="shared" si="37"/>
        <v>123.28162441666852</v>
      </c>
      <c r="G317" s="169">
        <f t="shared" si="38"/>
        <v>317.15999999999997</v>
      </c>
      <c r="H317" s="107">
        <v>24</v>
      </c>
      <c r="I317" s="131">
        <v>881.12</v>
      </c>
      <c r="J317" s="131">
        <v>563.96</v>
      </c>
    </row>
    <row r="318" spans="1:10" ht="23.25">
      <c r="A318" s="112">
        <v>22114</v>
      </c>
      <c r="B318" s="107">
        <v>1</v>
      </c>
      <c r="C318" s="122">
        <v>85.4268</v>
      </c>
      <c r="D318" s="122">
        <v>85.5117</v>
      </c>
      <c r="E318" s="169">
        <f t="shared" si="36"/>
        <v>0.08490000000000464</v>
      </c>
      <c r="F318" s="203">
        <f t="shared" si="37"/>
        <v>289.42524033546283</v>
      </c>
      <c r="G318" s="145">
        <f t="shared" si="38"/>
        <v>293.3399999999999</v>
      </c>
      <c r="H318" s="107">
        <v>25</v>
      </c>
      <c r="I318" s="131">
        <v>812.28</v>
      </c>
      <c r="J318" s="131">
        <v>518.94</v>
      </c>
    </row>
    <row r="319" spans="1:10" ht="23.25">
      <c r="A319" s="112"/>
      <c r="B319" s="107">
        <v>2</v>
      </c>
      <c r="C319" s="122">
        <v>87.4922</v>
      </c>
      <c r="D319" s="122">
        <v>87.587</v>
      </c>
      <c r="E319" s="169">
        <f t="shared" si="36"/>
        <v>0.09480000000000643</v>
      </c>
      <c r="F319" s="203">
        <f t="shared" si="37"/>
        <v>300.90461831457367</v>
      </c>
      <c r="G319" s="145">
        <f t="shared" si="38"/>
        <v>315.05</v>
      </c>
      <c r="H319" s="107">
        <v>26</v>
      </c>
      <c r="I319" s="131">
        <v>806.22</v>
      </c>
      <c r="J319" s="131">
        <v>491.17</v>
      </c>
    </row>
    <row r="320" spans="1:10" ht="23.25">
      <c r="A320" s="112"/>
      <c r="B320" s="107">
        <v>3</v>
      </c>
      <c r="C320" s="122">
        <v>85.894</v>
      </c>
      <c r="D320" s="122">
        <v>85.9819</v>
      </c>
      <c r="E320" s="169">
        <f t="shared" si="36"/>
        <v>0.08789999999999054</v>
      </c>
      <c r="F320" s="203">
        <f t="shared" si="37"/>
        <v>312.8447876997207</v>
      </c>
      <c r="G320" s="145">
        <f t="shared" si="38"/>
        <v>280.97</v>
      </c>
      <c r="H320" s="107">
        <v>27</v>
      </c>
      <c r="I320" s="131">
        <v>834.94</v>
      </c>
      <c r="J320" s="131">
        <v>553.97</v>
      </c>
    </row>
    <row r="321" spans="1:10" ht="23.25">
      <c r="A321" s="112">
        <v>22116</v>
      </c>
      <c r="B321" s="107">
        <v>4</v>
      </c>
      <c r="C321" s="122">
        <v>85.0265</v>
      </c>
      <c r="D321" s="122">
        <v>85.2548</v>
      </c>
      <c r="E321" s="169">
        <f t="shared" si="36"/>
        <v>0.2283000000000044</v>
      </c>
      <c r="F321" s="203">
        <f t="shared" si="37"/>
        <v>693.3519603972558</v>
      </c>
      <c r="G321" s="145">
        <f t="shared" si="38"/>
        <v>329.27</v>
      </c>
      <c r="H321" s="107">
        <v>28</v>
      </c>
      <c r="I321" s="131">
        <v>834.88</v>
      </c>
      <c r="J321" s="131">
        <v>505.61</v>
      </c>
    </row>
    <row r="322" spans="1:10" ht="23.25">
      <c r="A322" s="112"/>
      <c r="B322" s="107">
        <v>5</v>
      </c>
      <c r="C322" s="122">
        <v>85.0207</v>
      </c>
      <c r="D322" s="122">
        <v>85.2194</v>
      </c>
      <c r="E322" s="169">
        <f t="shared" si="36"/>
        <v>0.1986999999999881</v>
      </c>
      <c r="F322" s="203">
        <f t="shared" si="37"/>
        <v>689.5714037827105</v>
      </c>
      <c r="G322" s="145">
        <f t="shared" si="38"/>
        <v>288.1500000000001</v>
      </c>
      <c r="H322" s="107">
        <v>29</v>
      </c>
      <c r="I322" s="131">
        <v>814.58</v>
      </c>
      <c r="J322" s="131">
        <v>526.43</v>
      </c>
    </row>
    <row r="323" spans="1:10" ht="23.25">
      <c r="A323" s="112"/>
      <c r="B323" s="107">
        <v>6</v>
      </c>
      <c r="C323" s="122">
        <v>87.3875</v>
      </c>
      <c r="D323" s="122">
        <v>87.597</v>
      </c>
      <c r="E323" s="169">
        <f t="shared" si="36"/>
        <v>0.20949999999999136</v>
      </c>
      <c r="F323" s="203">
        <f t="shared" si="37"/>
        <v>674.5226826362451</v>
      </c>
      <c r="G323" s="145">
        <f t="shared" si="38"/>
        <v>310.59</v>
      </c>
      <c r="H323" s="107">
        <v>30</v>
      </c>
      <c r="I323" s="131">
        <v>822.4</v>
      </c>
      <c r="J323" s="131">
        <v>511.81</v>
      </c>
    </row>
    <row r="324" spans="1:10" ht="23.25">
      <c r="A324" s="112"/>
      <c r="B324" s="107">
        <v>7</v>
      </c>
      <c r="C324" s="122">
        <v>86.4609</v>
      </c>
      <c r="D324" s="122">
        <v>87.3884</v>
      </c>
      <c r="E324" s="169">
        <f t="shared" si="36"/>
        <v>0.9275000000000091</v>
      </c>
      <c r="F324" s="203">
        <f t="shared" si="37"/>
        <v>2921.167837233502</v>
      </c>
      <c r="G324" s="145">
        <f t="shared" si="38"/>
        <v>317.51</v>
      </c>
      <c r="H324" s="107">
        <v>31</v>
      </c>
      <c r="I324" s="131">
        <v>738.27</v>
      </c>
      <c r="J324" s="131">
        <v>420.76</v>
      </c>
    </row>
    <row r="325" spans="1:10" ht="23.25">
      <c r="A325" s="112"/>
      <c r="B325" s="107">
        <v>8</v>
      </c>
      <c r="C325" s="122">
        <v>84.8044</v>
      </c>
      <c r="D325" s="122">
        <v>85.3626</v>
      </c>
      <c r="E325" s="169">
        <f t="shared" si="36"/>
        <v>0.5581999999999994</v>
      </c>
      <c r="F325" s="203">
        <f t="shared" si="37"/>
        <v>1624.9890832872388</v>
      </c>
      <c r="G325" s="145">
        <f t="shared" si="38"/>
        <v>343.51</v>
      </c>
      <c r="H325" s="107">
        <v>32</v>
      </c>
      <c r="I325" s="131">
        <v>691.99</v>
      </c>
      <c r="J325" s="131">
        <v>348.48</v>
      </c>
    </row>
    <row r="326" spans="1:10" ht="23.25">
      <c r="A326" s="112"/>
      <c r="B326" s="107">
        <v>9</v>
      </c>
      <c r="C326" s="122">
        <v>87.6557</v>
      </c>
      <c r="D326" s="122">
        <v>88.1559</v>
      </c>
      <c r="E326" s="169">
        <f t="shared" si="36"/>
        <v>0.5002000000000066</v>
      </c>
      <c r="F326" s="203">
        <f t="shared" si="37"/>
        <v>1749.4404029099283</v>
      </c>
      <c r="G326" s="145">
        <f t="shared" si="38"/>
        <v>285.91999999999996</v>
      </c>
      <c r="H326" s="107">
        <v>33</v>
      </c>
      <c r="I326" s="131">
        <v>818.92</v>
      </c>
      <c r="J326" s="131">
        <v>533</v>
      </c>
    </row>
    <row r="327" spans="1:10" ht="23.25">
      <c r="A327" s="112">
        <v>22129</v>
      </c>
      <c r="B327" s="107">
        <v>28</v>
      </c>
      <c r="C327" s="122">
        <v>87.2004</v>
      </c>
      <c r="D327" s="122">
        <v>87.2252</v>
      </c>
      <c r="E327" s="169">
        <f t="shared" si="36"/>
        <v>0.024799999999999045</v>
      </c>
      <c r="F327" s="203">
        <f t="shared" si="37"/>
        <v>81.41290788523094</v>
      </c>
      <c r="G327" s="145">
        <f t="shared" si="38"/>
        <v>304.62</v>
      </c>
      <c r="H327" s="107">
        <v>34</v>
      </c>
      <c r="I327" s="131">
        <v>679.62</v>
      </c>
      <c r="J327" s="131">
        <v>375</v>
      </c>
    </row>
    <row r="328" spans="1:10" ht="23.25">
      <c r="A328" s="112"/>
      <c r="B328" s="107">
        <v>29</v>
      </c>
      <c r="C328" s="122">
        <v>85.2331</v>
      </c>
      <c r="D328" s="122">
        <v>85.2576</v>
      </c>
      <c r="E328" s="169">
        <f t="shared" si="36"/>
        <v>0.024500000000003297</v>
      </c>
      <c r="F328" s="203">
        <f t="shared" si="37"/>
        <v>85.03991669560324</v>
      </c>
      <c r="G328" s="145">
        <f t="shared" si="38"/>
        <v>288.1</v>
      </c>
      <c r="H328" s="107">
        <v>35</v>
      </c>
      <c r="I328" s="131">
        <v>654.46</v>
      </c>
      <c r="J328" s="131">
        <v>366.36</v>
      </c>
    </row>
    <row r="329" spans="1:10" ht="23.25">
      <c r="A329" s="112"/>
      <c r="B329" s="107">
        <v>30</v>
      </c>
      <c r="C329" s="122">
        <v>84.9729</v>
      </c>
      <c r="D329" s="122">
        <v>85.0012</v>
      </c>
      <c r="E329" s="169">
        <f t="shared" si="36"/>
        <v>0.028300000000001546</v>
      </c>
      <c r="F329" s="203">
        <f t="shared" si="37"/>
        <v>92.94840214143116</v>
      </c>
      <c r="G329" s="145">
        <f t="shared" si="38"/>
        <v>304.47</v>
      </c>
      <c r="H329" s="107">
        <v>36</v>
      </c>
      <c r="I329" s="131">
        <v>667</v>
      </c>
      <c r="J329" s="131">
        <v>362.53</v>
      </c>
    </row>
    <row r="330" spans="1:10" ht="23.25">
      <c r="A330" s="112">
        <v>22143</v>
      </c>
      <c r="B330" s="107">
        <v>31</v>
      </c>
      <c r="C330" s="122">
        <v>84.8642</v>
      </c>
      <c r="D330" s="122">
        <v>84.8867</v>
      </c>
      <c r="E330" s="169">
        <f aca="true" t="shared" si="39" ref="E330:E361">D330-C330</f>
        <v>0.022500000000007958</v>
      </c>
      <c r="F330" s="203">
        <f aca="true" t="shared" si="40" ref="F330:F361">((10^6)*E330/G330)</f>
        <v>85.57085266603775</v>
      </c>
      <c r="G330" s="145">
        <f aca="true" t="shared" si="41" ref="G330:G361">I330-J330</f>
        <v>262.93999999999994</v>
      </c>
      <c r="H330" s="107">
        <v>37</v>
      </c>
      <c r="I330" s="131">
        <v>815.88</v>
      </c>
      <c r="J330" s="131">
        <v>552.94</v>
      </c>
    </row>
    <row r="331" spans="1:10" ht="23.25">
      <c r="A331" s="112"/>
      <c r="B331" s="107">
        <v>32</v>
      </c>
      <c r="C331" s="122">
        <v>84.9678</v>
      </c>
      <c r="D331" s="122">
        <v>84.9913</v>
      </c>
      <c r="E331" s="169">
        <f t="shared" si="39"/>
        <v>0.023499999999998522</v>
      </c>
      <c r="F331" s="203">
        <f t="shared" si="40"/>
        <v>95.3308182223785</v>
      </c>
      <c r="G331" s="145">
        <f t="shared" si="41"/>
        <v>246.51</v>
      </c>
      <c r="H331" s="107">
        <v>38</v>
      </c>
      <c r="I331" s="131">
        <v>789.28</v>
      </c>
      <c r="J331" s="131">
        <v>542.77</v>
      </c>
    </row>
    <row r="332" spans="1:10" ht="23.25">
      <c r="A332" s="112"/>
      <c r="B332" s="107">
        <v>33</v>
      </c>
      <c r="C332" s="122">
        <v>85.9655</v>
      </c>
      <c r="D332" s="122">
        <v>85.988</v>
      </c>
      <c r="E332" s="169">
        <f t="shared" si="39"/>
        <v>0.022499999999993747</v>
      </c>
      <c r="F332" s="203">
        <f t="shared" si="40"/>
        <v>79.23930269411426</v>
      </c>
      <c r="G332" s="145">
        <f t="shared" si="41"/>
        <v>283.95000000000005</v>
      </c>
      <c r="H332" s="107">
        <v>39</v>
      </c>
      <c r="I332" s="131">
        <v>821.32</v>
      </c>
      <c r="J332" s="131">
        <v>537.37</v>
      </c>
    </row>
    <row r="333" spans="1:10" ht="23.25">
      <c r="A333" s="112">
        <v>22151</v>
      </c>
      <c r="B333" s="107">
        <v>34</v>
      </c>
      <c r="C333" s="122">
        <v>83.6361</v>
      </c>
      <c r="D333" s="122">
        <v>83.6841</v>
      </c>
      <c r="E333" s="169">
        <f t="shared" si="39"/>
        <v>0.04800000000000182</v>
      </c>
      <c r="F333" s="203">
        <f t="shared" si="40"/>
        <v>133.60425306872776</v>
      </c>
      <c r="G333" s="145">
        <f t="shared" si="41"/>
        <v>359.27</v>
      </c>
      <c r="H333" s="107">
        <v>40</v>
      </c>
      <c r="I333" s="131">
        <v>725.65</v>
      </c>
      <c r="J333" s="131">
        <v>366.38</v>
      </c>
    </row>
    <row r="334" spans="1:10" ht="23.25">
      <c r="A334" s="112"/>
      <c r="B334" s="107">
        <v>35</v>
      </c>
      <c r="C334" s="122">
        <v>85.01</v>
      </c>
      <c r="D334" s="122">
        <v>85.0547</v>
      </c>
      <c r="E334" s="169">
        <f t="shared" si="39"/>
        <v>0.044699999999991746</v>
      </c>
      <c r="F334" s="203">
        <f t="shared" si="40"/>
        <v>127.90797493344706</v>
      </c>
      <c r="G334" s="145">
        <f t="shared" si="41"/>
        <v>349.47</v>
      </c>
      <c r="H334" s="107">
        <v>41</v>
      </c>
      <c r="I334" s="131">
        <v>694.48</v>
      </c>
      <c r="J334" s="131">
        <v>345.01</v>
      </c>
    </row>
    <row r="335" spans="1:10" ht="23.25">
      <c r="A335" s="112"/>
      <c r="B335" s="107">
        <v>36</v>
      </c>
      <c r="C335" s="122">
        <v>84.5711</v>
      </c>
      <c r="D335" s="122">
        <v>84.6041</v>
      </c>
      <c r="E335" s="169">
        <f t="shared" si="39"/>
        <v>0.03300000000000125</v>
      </c>
      <c r="F335" s="203">
        <f t="shared" si="40"/>
        <v>109.16669423401785</v>
      </c>
      <c r="G335" s="145">
        <f t="shared" si="41"/>
        <v>302.28999999999996</v>
      </c>
      <c r="H335" s="107">
        <v>42</v>
      </c>
      <c r="I335" s="131">
        <v>825.86</v>
      </c>
      <c r="J335" s="131">
        <v>523.57</v>
      </c>
    </row>
    <row r="336" spans="1:10" ht="23.25">
      <c r="A336" s="112">
        <v>22164</v>
      </c>
      <c r="B336" s="107">
        <v>10</v>
      </c>
      <c r="C336" s="122">
        <v>85.0838</v>
      </c>
      <c r="D336" s="122">
        <v>85.3219</v>
      </c>
      <c r="E336" s="169">
        <f t="shared" si="39"/>
        <v>0.23810000000000286</v>
      </c>
      <c r="F336" s="203">
        <f t="shared" si="40"/>
        <v>953.8498517747089</v>
      </c>
      <c r="G336" s="145">
        <f t="shared" si="41"/>
        <v>249.62</v>
      </c>
      <c r="H336" s="107">
        <v>43</v>
      </c>
      <c r="I336" s="131">
        <v>769.4</v>
      </c>
      <c r="J336" s="132">
        <v>519.78</v>
      </c>
    </row>
    <row r="337" spans="1:10" ht="23.25">
      <c r="A337" s="112"/>
      <c r="B337" s="107">
        <v>11</v>
      </c>
      <c r="C337" s="122">
        <v>86.0844</v>
      </c>
      <c r="D337" s="122">
        <v>86.3076</v>
      </c>
      <c r="E337" s="169">
        <f t="shared" si="39"/>
        <v>0.2231999999999914</v>
      </c>
      <c r="F337" s="203">
        <f t="shared" si="40"/>
        <v>944.362174740814</v>
      </c>
      <c r="G337" s="145">
        <f t="shared" si="41"/>
        <v>236.35000000000002</v>
      </c>
      <c r="H337" s="107">
        <v>44</v>
      </c>
      <c r="I337" s="131">
        <v>780.5</v>
      </c>
      <c r="J337" s="131">
        <v>544.15</v>
      </c>
    </row>
    <row r="338" spans="1:10" ht="23.25">
      <c r="A338" s="112"/>
      <c r="B338" s="107">
        <v>12</v>
      </c>
      <c r="C338" s="122">
        <v>84.8623</v>
      </c>
      <c r="D338" s="122">
        <v>85.095</v>
      </c>
      <c r="E338" s="169">
        <f t="shared" si="39"/>
        <v>0.23269999999999413</v>
      </c>
      <c r="F338" s="203">
        <f t="shared" si="40"/>
        <v>984.5984598459596</v>
      </c>
      <c r="G338" s="145">
        <f t="shared" si="41"/>
        <v>236.34000000000003</v>
      </c>
      <c r="H338" s="107">
        <v>45</v>
      </c>
      <c r="I338" s="131">
        <v>805.65</v>
      </c>
      <c r="J338" s="131">
        <v>569.31</v>
      </c>
    </row>
    <row r="339" spans="1:10" ht="23.25">
      <c r="A339" s="112">
        <v>22172</v>
      </c>
      <c r="B339" s="107">
        <v>13</v>
      </c>
      <c r="C339" s="122">
        <v>86.7662</v>
      </c>
      <c r="D339" s="122">
        <v>86.8024</v>
      </c>
      <c r="E339" s="169">
        <f t="shared" si="39"/>
        <v>0.036200000000008004</v>
      </c>
      <c r="F339" s="203">
        <f t="shared" si="40"/>
        <v>124.06182528533535</v>
      </c>
      <c r="G339" s="145">
        <f t="shared" si="41"/>
        <v>291.79</v>
      </c>
      <c r="H339" s="107">
        <v>46</v>
      </c>
      <c r="I339" s="131">
        <v>690.23</v>
      </c>
      <c r="J339" s="131">
        <v>398.44</v>
      </c>
    </row>
    <row r="340" spans="1:10" ht="23.25">
      <c r="A340" s="112"/>
      <c r="B340" s="107">
        <v>14</v>
      </c>
      <c r="C340" s="122">
        <v>85.8504</v>
      </c>
      <c r="D340" s="122">
        <v>85.88</v>
      </c>
      <c r="E340" s="169">
        <f t="shared" si="39"/>
        <v>0.02960000000000207</v>
      </c>
      <c r="F340" s="203">
        <f t="shared" si="40"/>
        <v>117.45099595271039</v>
      </c>
      <c r="G340" s="145">
        <f t="shared" si="41"/>
        <v>252.01999999999998</v>
      </c>
      <c r="H340" s="107">
        <v>47</v>
      </c>
      <c r="I340" s="131">
        <v>834.5</v>
      </c>
      <c r="J340" s="131">
        <v>582.48</v>
      </c>
    </row>
    <row r="341" spans="1:10" ht="23.25">
      <c r="A341" s="112"/>
      <c r="B341" s="107">
        <v>15</v>
      </c>
      <c r="C341" s="122">
        <v>86.984</v>
      </c>
      <c r="D341" s="122">
        <v>87.0195</v>
      </c>
      <c r="E341" s="169">
        <f t="shared" si="39"/>
        <v>0.03549999999999898</v>
      </c>
      <c r="F341" s="203">
        <f t="shared" si="40"/>
        <v>115.72942135288989</v>
      </c>
      <c r="G341" s="145">
        <f t="shared" si="41"/>
        <v>306.75</v>
      </c>
      <c r="H341" s="107">
        <v>48</v>
      </c>
      <c r="I341" s="131">
        <v>672.87</v>
      </c>
      <c r="J341" s="131">
        <v>366.12</v>
      </c>
    </row>
    <row r="342" spans="1:10" ht="23.25">
      <c r="A342" s="112">
        <v>22178</v>
      </c>
      <c r="B342" s="107">
        <v>16</v>
      </c>
      <c r="C342" s="122">
        <v>86.1585</v>
      </c>
      <c r="D342" s="122">
        <v>86.1945</v>
      </c>
      <c r="E342" s="169">
        <f t="shared" si="39"/>
        <v>0.036000000000001364</v>
      </c>
      <c r="F342" s="203">
        <f t="shared" si="40"/>
        <v>142.00623249576495</v>
      </c>
      <c r="G342" s="145">
        <f t="shared" si="41"/>
        <v>253.51</v>
      </c>
      <c r="H342" s="107">
        <v>49</v>
      </c>
      <c r="I342" s="131">
        <v>787.36</v>
      </c>
      <c r="J342" s="131">
        <v>533.85</v>
      </c>
    </row>
    <row r="343" spans="1:10" ht="23.25">
      <c r="A343" s="112"/>
      <c r="B343" s="107">
        <v>17</v>
      </c>
      <c r="C343" s="122">
        <v>87.1179</v>
      </c>
      <c r="D343" s="122">
        <v>87.2671</v>
      </c>
      <c r="E343" s="169">
        <f t="shared" si="39"/>
        <v>0.14919999999999334</v>
      </c>
      <c r="F343" s="203">
        <f t="shared" si="40"/>
        <v>576.5960735816716</v>
      </c>
      <c r="G343" s="145">
        <f t="shared" si="41"/>
        <v>258.76</v>
      </c>
      <c r="H343" s="107">
        <v>50</v>
      </c>
      <c r="I343" s="131">
        <v>771.02</v>
      </c>
      <c r="J343" s="131">
        <v>512.26</v>
      </c>
    </row>
    <row r="344" spans="1:10" ht="23.25">
      <c r="A344" s="112"/>
      <c r="B344" s="107">
        <v>18</v>
      </c>
      <c r="C344" s="122">
        <v>85.1872</v>
      </c>
      <c r="D344" s="122">
        <v>85.218</v>
      </c>
      <c r="E344" s="169">
        <f t="shared" si="39"/>
        <v>0.030799999999999272</v>
      </c>
      <c r="F344" s="203">
        <f t="shared" si="40"/>
        <v>112.90322580644896</v>
      </c>
      <c r="G344" s="145">
        <f t="shared" si="41"/>
        <v>272.79999999999995</v>
      </c>
      <c r="H344" s="107">
        <v>51</v>
      </c>
      <c r="I344" s="131">
        <v>794.75</v>
      </c>
      <c r="J344" s="131">
        <v>521.95</v>
      </c>
    </row>
    <row r="345" spans="1:10" ht="23.25">
      <c r="A345" s="112">
        <v>22193</v>
      </c>
      <c r="B345" s="107">
        <v>4</v>
      </c>
      <c r="C345" s="122">
        <v>85.0313</v>
      </c>
      <c r="D345" s="122">
        <v>85.0782</v>
      </c>
      <c r="E345" s="169">
        <f t="shared" si="39"/>
        <v>0.046899999999993724</v>
      </c>
      <c r="F345" s="203">
        <f t="shared" si="40"/>
        <v>166.50099403576297</v>
      </c>
      <c r="G345" s="145">
        <f t="shared" si="41"/>
        <v>281.68000000000006</v>
      </c>
      <c r="H345" s="107">
        <v>52</v>
      </c>
      <c r="I345" s="131">
        <v>792.82</v>
      </c>
      <c r="J345" s="131">
        <v>511.14</v>
      </c>
    </row>
    <row r="346" spans="1:10" ht="23.25">
      <c r="A346" s="112"/>
      <c r="B346" s="107">
        <v>5</v>
      </c>
      <c r="C346" s="122">
        <v>85.0516</v>
      </c>
      <c r="D346" s="122">
        <v>85.1111</v>
      </c>
      <c r="E346" s="169">
        <f t="shared" si="39"/>
        <v>0.059499999999999886</v>
      </c>
      <c r="F346" s="203">
        <f t="shared" si="40"/>
        <v>229.85397512168694</v>
      </c>
      <c r="G346" s="145">
        <f t="shared" si="41"/>
        <v>258.86</v>
      </c>
      <c r="H346" s="107">
        <v>53</v>
      </c>
      <c r="I346" s="131">
        <v>844.39</v>
      </c>
      <c r="J346" s="131">
        <v>585.53</v>
      </c>
    </row>
    <row r="347" spans="1:10" ht="23.25">
      <c r="A347" s="112"/>
      <c r="B347" s="107">
        <v>6</v>
      </c>
      <c r="C347" s="122">
        <v>87.3774</v>
      </c>
      <c r="D347" s="122">
        <v>87.4193</v>
      </c>
      <c r="E347" s="169">
        <f t="shared" si="39"/>
        <v>0.04190000000001248</v>
      </c>
      <c r="F347" s="203">
        <f t="shared" si="40"/>
        <v>140.8261351796877</v>
      </c>
      <c r="G347" s="145">
        <f t="shared" si="41"/>
        <v>297.53000000000003</v>
      </c>
      <c r="H347" s="107">
        <v>54</v>
      </c>
      <c r="I347" s="131">
        <v>674.82</v>
      </c>
      <c r="J347" s="131">
        <v>377.29</v>
      </c>
    </row>
    <row r="348" spans="1:10" ht="23.25">
      <c r="A348" s="112">
        <v>22205</v>
      </c>
      <c r="B348" s="107">
        <v>7</v>
      </c>
      <c r="C348" s="122">
        <v>86.47</v>
      </c>
      <c r="D348" s="122">
        <v>86.5549</v>
      </c>
      <c r="E348" s="169">
        <f t="shared" si="39"/>
        <v>0.08490000000000464</v>
      </c>
      <c r="F348" s="203">
        <f t="shared" si="40"/>
        <v>238.0084662611215</v>
      </c>
      <c r="G348" s="145">
        <f t="shared" si="41"/>
        <v>356.71</v>
      </c>
      <c r="H348" s="107">
        <v>55</v>
      </c>
      <c r="I348" s="131">
        <v>649.54</v>
      </c>
      <c r="J348" s="131">
        <v>292.83</v>
      </c>
    </row>
    <row r="349" spans="1:10" ht="23.25">
      <c r="A349" s="112"/>
      <c r="B349" s="107">
        <v>8</v>
      </c>
      <c r="C349" s="122">
        <v>84.8005</v>
      </c>
      <c r="D349" s="122">
        <v>84.8734</v>
      </c>
      <c r="E349" s="169">
        <f t="shared" si="39"/>
        <v>0.07290000000000418</v>
      </c>
      <c r="F349" s="203">
        <f t="shared" si="40"/>
        <v>260.5618700407613</v>
      </c>
      <c r="G349" s="145">
        <f t="shared" si="41"/>
        <v>279.78000000000003</v>
      </c>
      <c r="H349" s="107">
        <v>56</v>
      </c>
      <c r="I349" s="131">
        <v>678.24</v>
      </c>
      <c r="J349" s="131">
        <v>398.46</v>
      </c>
    </row>
    <row r="350" spans="1:10" ht="23.25">
      <c r="A350" s="112"/>
      <c r="B350" s="107">
        <v>9</v>
      </c>
      <c r="C350" s="122">
        <v>87.6815</v>
      </c>
      <c r="D350" s="122">
        <v>87.7517</v>
      </c>
      <c r="E350" s="169">
        <f t="shared" si="39"/>
        <v>0.07019999999999982</v>
      </c>
      <c r="F350" s="203">
        <f t="shared" si="40"/>
        <v>248.31099006048535</v>
      </c>
      <c r="G350" s="145">
        <f t="shared" si="41"/>
        <v>282.71000000000004</v>
      </c>
      <c r="H350" s="107">
        <v>57</v>
      </c>
      <c r="I350" s="131">
        <v>774.73</v>
      </c>
      <c r="J350" s="131">
        <v>492.02</v>
      </c>
    </row>
    <row r="351" spans="1:10" ht="23.25">
      <c r="A351" s="112">
        <v>22216</v>
      </c>
      <c r="B351" s="107">
        <v>10</v>
      </c>
      <c r="C351" s="122">
        <v>85.0631</v>
      </c>
      <c r="D351" s="122">
        <v>85.1266</v>
      </c>
      <c r="E351" s="169">
        <f t="shared" si="39"/>
        <v>0.06349999999999056</v>
      </c>
      <c r="F351" s="203">
        <f t="shared" si="40"/>
        <v>238.4081096301504</v>
      </c>
      <c r="G351" s="145">
        <f t="shared" si="41"/>
        <v>266.35</v>
      </c>
      <c r="H351" s="107">
        <v>58</v>
      </c>
      <c r="I351" s="131">
        <v>828.63</v>
      </c>
      <c r="J351" s="131">
        <v>562.28</v>
      </c>
    </row>
    <row r="352" spans="1:10" ht="23.25">
      <c r="A352" s="112"/>
      <c r="B352" s="107">
        <v>11</v>
      </c>
      <c r="C352" s="122">
        <v>86.0734</v>
      </c>
      <c r="D352" s="122">
        <v>86.1423</v>
      </c>
      <c r="E352" s="169">
        <f t="shared" si="39"/>
        <v>0.0688999999999993</v>
      </c>
      <c r="F352" s="203">
        <f t="shared" si="40"/>
        <v>219.71363882776654</v>
      </c>
      <c r="G352" s="145">
        <f t="shared" si="41"/>
        <v>313.59</v>
      </c>
      <c r="H352" s="107">
        <v>59</v>
      </c>
      <c r="I352" s="131">
        <v>681.64</v>
      </c>
      <c r="J352" s="131">
        <v>368.05</v>
      </c>
    </row>
    <row r="353" spans="1:10" ht="23.25">
      <c r="A353" s="112"/>
      <c r="B353" s="107">
        <v>12</v>
      </c>
      <c r="C353" s="122">
        <v>84.8509</v>
      </c>
      <c r="D353" s="122">
        <v>84.9221</v>
      </c>
      <c r="E353" s="169">
        <f t="shared" si="39"/>
        <v>0.07120000000000459</v>
      </c>
      <c r="F353" s="203">
        <f t="shared" si="40"/>
        <v>222.0420382960288</v>
      </c>
      <c r="G353" s="145">
        <f t="shared" si="41"/>
        <v>320.66</v>
      </c>
      <c r="H353" s="107">
        <v>60</v>
      </c>
      <c r="I353" s="131">
        <v>722.46</v>
      </c>
      <c r="J353" s="131">
        <v>401.8</v>
      </c>
    </row>
    <row r="354" spans="1:10" ht="23.25">
      <c r="A354" s="112">
        <v>22223</v>
      </c>
      <c r="B354" s="107">
        <v>19</v>
      </c>
      <c r="C354" s="122">
        <v>88.9485</v>
      </c>
      <c r="D354" s="122">
        <v>88.9599</v>
      </c>
      <c r="E354" s="169">
        <f t="shared" si="39"/>
        <v>0.011400000000008959</v>
      </c>
      <c r="F354" s="203">
        <f t="shared" si="40"/>
        <v>48.62444017918087</v>
      </c>
      <c r="G354" s="145">
        <f t="shared" si="41"/>
        <v>234.45000000000005</v>
      </c>
      <c r="H354" s="107">
        <v>61</v>
      </c>
      <c r="I354" s="131">
        <v>597.96</v>
      </c>
      <c r="J354" s="131">
        <v>363.51</v>
      </c>
    </row>
    <row r="355" spans="1:10" ht="23.25">
      <c r="A355" s="112"/>
      <c r="B355" s="107">
        <v>20</v>
      </c>
      <c r="C355" s="122">
        <v>84.634</v>
      </c>
      <c r="D355" s="122">
        <v>84.6483</v>
      </c>
      <c r="E355" s="169">
        <f t="shared" si="39"/>
        <v>0.014300000000005753</v>
      </c>
      <c r="F355" s="203">
        <f t="shared" si="40"/>
        <v>51.618958235590924</v>
      </c>
      <c r="G355" s="145">
        <f t="shared" si="41"/>
        <v>277.03</v>
      </c>
      <c r="H355" s="107">
        <v>62</v>
      </c>
      <c r="I355" s="131">
        <v>671.14</v>
      </c>
      <c r="J355" s="131">
        <v>394.11</v>
      </c>
    </row>
    <row r="356" spans="1:10" ht="23.25">
      <c r="A356" s="112"/>
      <c r="B356" s="107">
        <v>21</v>
      </c>
      <c r="C356" s="122">
        <v>86.3706</v>
      </c>
      <c r="D356" s="122">
        <v>86.3841</v>
      </c>
      <c r="E356" s="169">
        <f t="shared" si="39"/>
        <v>0.013500000000007617</v>
      </c>
      <c r="F356" s="203">
        <f t="shared" si="40"/>
        <v>44.43274199390324</v>
      </c>
      <c r="G356" s="169">
        <f t="shared" si="41"/>
        <v>303.8299999999999</v>
      </c>
      <c r="H356" s="107">
        <v>63</v>
      </c>
      <c r="I356" s="131">
        <v>723.81</v>
      </c>
      <c r="J356" s="131">
        <v>419.98</v>
      </c>
    </row>
    <row r="357" spans="1:10" ht="23.25">
      <c r="A357" s="112">
        <v>22235</v>
      </c>
      <c r="B357" s="107">
        <v>22</v>
      </c>
      <c r="C357" s="122">
        <v>85.0918</v>
      </c>
      <c r="D357" s="122">
        <v>85.1069</v>
      </c>
      <c r="E357" s="169">
        <f t="shared" si="39"/>
        <v>0.015099999999989677</v>
      </c>
      <c r="F357" s="203">
        <f t="shared" si="40"/>
        <v>55.00109273690418</v>
      </c>
      <c r="G357" s="169">
        <f t="shared" si="41"/>
        <v>274.5400000000001</v>
      </c>
      <c r="H357" s="107">
        <v>64</v>
      </c>
      <c r="I357" s="131">
        <v>792.95</v>
      </c>
      <c r="J357" s="131">
        <v>518.41</v>
      </c>
    </row>
    <row r="358" spans="1:10" ht="23.25">
      <c r="A358" s="112"/>
      <c r="B358" s="107">
        <v>23</v>
      </c>
      <c r="C358" s="122">
        <v>87.688</v>
      </c>
      <c r="D358" s="122">
        <v>87.7022</v>
      </c>
      <c r="E358" s="169">
        <f t="shared" si="39"/>
        <v>0.014200000000002433</v>
      </c>
      <c r="F358" s="203">
        <f t="shared" si="40"/>
        <v>62.72638925701225</v>
      </c>
      <c r="G358" s="169">
        <f t="shared" si="41"/>
        <v>226.38</v>
      </c>
      <c r="H358" s="107">
        <v>65</v>
      </c>
      <c r="I358" s="131">
        <v>773.09</v>
      </c>
      <c r="J358" s="131">
        <v>546.71</v>
      </c>
    </row>
    <row r="359" spans="1:10" ht="23.25">
      <c r="A359" s="112"/>
      <c r="B359" s="107">
        <v>24</v>
      </c>
      <c r="C359" s="122">
        <v>88.0871</v>
      </c>
      <c r="D359" s="122">
        <v>88.1019</v>
      </c>
      <c r="E359" s="169">
        <f t="shared" si="39"/>
        <v>0.014799999999993929</v>
      </c>
      <c r="F359" s="203">
        <f t="shared" si="40"/>
        <v>50.04903452704991</v>
      </c>
      <c r="G359" s="169">
        <f t="shared" si="41"/>
        <v>295.71</v>
      </c>
      <c r="H359" s="107">
        <v>66</v>
      </c>
      <c r="I359" s="131">
        <v>791.14</v>
      </c>
      <c r="J359" s="131">
        <v>495.43</v>
      </c>
    </row>
    <row r="360" spans="1:10" ht="23.25">
      <c r="A360" s="112">
        <v>22242</v>
      </c>
      <c r="B360" s="107">
        <v>25</v>
      </c>
      <c r="C360" s="122">
        <v>87.0776</v>
      </c>
      <c r="D360" s="122">
        <v>87.0896</v>
      </c>
      <c r="E360" s="169">
        <f t="shared" si="39"/>
        <v>0.012000000000000455</v>
      </c>
      <c r="F360" s="203">
        <f t="shared" si="40"/>
        <v>43.587228941921666</v>
      </c>
      <c r="G360" s="169">
        <f t="shared" si="41"/>
        <v>275.31</v>
      </c>
      <c r="H360" s="107">
        <v>67</v>
      </c>
      <c r="I360" s="131">
        <v>611.6</v>
      </c>
      <c r="J360" s="131">
        <v>336.29</v>
      </c>
    </row>
    <row r="361" spans="1:10" ht="23.25">
      <c r="A361" s="112"/>
      <c r="B361" s="107">
        <v>26</v>
      </c>
      <c r="C361" s="122">
        <v>85.8121</v>
      </c>
      <c r="D361" s="122">
        <v>85.822</v>
      </c>
      <c r="E361" s="169">
        <f t="shared" si="39"/>
        <v>0.009900000000001796</v>
      </c>
      <c r="F361" s="203">
        <f t="shared" si="40"/>
        <v>41.90653572638756</v>
      </c>
      <c r="G361" s="169">
        <f t="shared" si="41"/>
        <v>236.24</v>
      </c>
      <c r="H361" s="107">
        <v>68</v>
      </c>
      <c r="I361" s="131">
        <v>727.14</v>
      </c>
      <c r="J361" s="131">
        <v>490.9</v>
      </c>
    </row>
    <row r="362" spans="1:10" ht="23.25">
      <c r="A362" s="112"/>
      <c r="B362" s="107">
        <v>27</v>
      </c>
      <c r="C362" s="122">
        <v>86.3002</v>
      </c>
      <c r="D362" s="122">
        <v>86.3095</v>
      </c>
      <c r="E362" s="169">
        <f aca="true" t="shared" si="42" ref="E362:E371">D362-C362</f>
        <v>0.00929999999999609</v>
      </c>
      <c r="F362" s="203">
        <f aca="true" t="shared" si="43" ref="F362:F371">((10^6)*E362/G362)</f>
        <v>35.172648538240196</v>
      </c>
      <c r="G362" s="169">
        <f aca="true" t="shared" si="44" ref="G362:G371">I362-J362</f>
        <v>264.40999999999997</v>
      </c>
      <c r="H362" s="107">
        <v>69</v>
      </c>
      <c r="I362" s="131">
        <v>733.67</v>
      </c>
      <c r="J362" s="131">
        <v>469.26</v>
      </c>
    </row>
    <row r="363" spans="1:10" ht="23.25">
      <c r="A363" s="172">
        <v>22254</v>
      </c>
      <c r="B363" s="107">
        <v>1</v>
      </c>
      <c r="C363" s="122">
        <v>85.4357</v>
      </c>
      <c r="D363" s="122">
        <v>85.451</v>
      </c>
      <c r="E363" s="169">
        <f t="shared" si="42"/>
        <v>0.015299999999996317</v>
      </c>
      <c r="F363" s="203">
        <f t="shared" si="43"/>
        <v>44.8233432940655</v>
      </c>
      <c r="G363" s="169">
        <f t="shared" si="44"/>
        <v>341.34</v>
      </c>
      <c r="H363" s="107">
        <v>70</v>
      </c>
      <c r="I363" s="131">
        <v>677.02</v>
      </c>
      <c r="J363" s="131">
        <v>335.68</v>
      </c>
    </row>
    <row r="364" spans="1:10" ht="23.25">
      <c r="A364" s="112"/>
      <c r="B364" s="107">
        <v>2</v>
      </c>
      <c r="C364" s="122">
        <v>87.506</v>
      </c>
      <c r="D364" s="122">
        <v>87.5235</v>
      </c>
      <c r="E364" s="169">
        <f t="shared" si="42"/>
        <v>0.017499999999998295</v>
      </c>
      <c r="F364" s="203">
        <f t="shared" si="43"/>
        <v>54.15441745318984</v>
      </c>
      <c r="G364" s="169">
        <f t="shared" si="44"/>
        <v>323.1499999999999</v>
      </c>
      <c r="H364" s="107">
        <v>71</v>
      </c>
      <c r="I364" s="131">
        <v>666.31</v>
      </c>
      <c r="J364" s="131">
        <v>343.16</v>
      </c>
    </row>
    <row r="365" spans="1:10" ht="23.25">
      <c r="A365" s="112"/>
      <c r="B365" s="107">
        <v>3</v>
      </c>
      <c r="C365" s="122">
        <v>85.9128</v>
      </c>
      <c r="D365" s="122">
        <v>85.931</v>
      </c>
      <c r="E365" s="169">
        <f t="shared" si="42"/>
        <v>0.01819999999999311</v>
      </c>
      <c r="F365" s="203">
        <f t="shared" si="43"/>
        <v>60.778093170790136</v>
      </c>
      <c r="G365" s="169">
        <f t="shared" si="44"/>
        <v>299.45000000000005</v>
      </c>
      <c r="H365" s="107">
        <v>72</v>
      </c>
      <c r="I365" s="131">
        <v>773.19</v>
      </c>
      <c r="J365" s="131">
        <v>473.74</v>
      </c>
    </row>
    <row r="366" spans="1:10" ht="23.25">
      <c r="A366" s="172">
        <v>22264</v>
      </c>
      <c r="B366" s="107">
        <v>4</v>
      </c>
      <c r="C366" s="122">
        <v>85.069</v>
      </c>
      <c r="D366" s="122">
        <v>85.0894</v>
      </c>
      <c r="E366" s="169">
        <f t="shared" si="42"/>
        <v>0.02039999999999509</v>
      </c>
      <c r="F366" s="203">
        <f t="shared" si="43"/>
        <v>67.83042394013331</v>
      </c>
      <c r="G366" s="169">
        <f t="shared" si="44"/>
        <v>300.74999999999994</v>
      </c>
      <c r="H366" s="107">
        <v>73</v>
      </c>
      <c r="I366" s="131">
        <v>660.79</v>
      </c>
      <c r="J366" s="131">
        <v>360.04</v>
      </c>
    </row>
    <row r="367" spans="1:10" ht="23.25">
      <c r="A367" s="112"/>
      <c r="B367" s="107">
        <v>5</v>
      </c>
      <c r="C367" s="122">
        <v>85.0421</v>
      </c>
      <c r="D367" s="122">
        <v>85.0595</v>
      </c>
      <c r="E367" s="169">
        <f t="shared" si="42"/>
        <v>0.017399999999994975</v>
      </c>
      <c r="F367" s="203">
        <f t="shared" si="43"/>
        <v>55.630155380762766</v>
      </c>
      <c r="G367" s="169">
        <f t="shared" si="44"/>
        <v>312.78</v>
      </c>
      <c r="H367" s="107">
        <v>74</v>
      </c>
      <c r="I367" s="131">
        <v>831.68</v>
      </c>
      <c r="J367" s="131">
        <v>518.9</v>
      </c>
    </row>
    <row r="368" spans="1:10" ht="23.25">
      <c r="A368" s="112"/>
      <c r="B368" s="107">
        <v>6</v>
      </c>
      <c r="C368" s="122">
        <v>87.4125</v>
      </c>
      <c r="D368" s="122">
        <v>87.4274</v>
      </c>
      <c r="E368" s="169">
        <f t="shared" si="42"/>
        <v>0.01490000000001146</v>
      </c>
      <c r="F368" s="203">
        <f t="shared" si="43"/>
        <v>50.84630084633996</v>
      </c>
      <c r="G368" s="169">
        <f t="shared" si="44"/>
        <v>293.03999999999996</v>
      </c>
      <c r="H368" s="107">
        <v>75</v>
      </c>
      <c r="I368" s="131">
        <v>844.77</v>
      </c>
      <c r="J368" s="131">
        <v>551.73</v>
      </c>
    </row>
    <row r="369" spans="1:10" ht="23.25">
      <c r="A369" s="112">
        <v>22271</v>
      </c>
      <c r="B369" s="107">
        <v>7</v>
      </c>
      <c r="C369" s="122">
        <v>86.4671</v>
      </c>
      <c r="D369" s="122">
        <v>86.4814</v>
      </c>
      <c r="E369" s="169">
        <f t="shared" si="42"/>
        <v>0.014299999999991542</v>
      </c>
      <c r="F369" s="203">
        <f t="shared" si="43"/>
        <v>49.011207457900205</v>
      </c>
      <c r="G369" s="169">
        <f t="shared" si="44"/>
        <v>291.77</v>
      </c>
      <c r="H369" s="107">
        <v>76</v>
      </c>
      <c r="I369" s="131">
        <v>810.75</v>
      </c>
      <c r="J369" s="131">
        <v>518.98</v>
      </c>
    </row>
    <row r="370" spans="1:10" ht="23.25">
      <c r="A370" s="112"/>
      <c r="B370" s="107">
        <v>8</v>
      </c>
      <c r="C370" s="122">
        <v>84.8196</v>
      </c>
      <c r="D370" s="122">
        <v>84.8345</v>
      </c>
      <c r="E370" s="169">
        <f t="shared" si="42"/>
        <v>0.01490000000001146</v>
      </c>
      <c r="F370" s="203">
        <f t="shared" si="43"/>
        <v>52.227557923556596</v>
      </c>
      <c r="G370" s="169">
        <f t="shared" si="44"/>
        <v>285.28999999999996</v>
      </c>
      <c r="H370" s="107">
        <v>77</v>
      </c>
      <c r="I370" s="131">
        <v>836.75</v>
      </c>
      <c r="J370" s="131">
        <v>551.46</v>
      </c>
    </row>
    <row r="371" spans="1:10" ht="23.25">
      <c r="A371" s="112"/>
      <c r="B371" s="107">
        <v>9</v>
      </c>
      <c r="C371" s="122">
        <v>87.65</v>
      </c>
      <c r="D371" s="122">
        <v>87.6688</v>
      </c>
      <c r="E371" s="169">
        <f t="shared" si="42"/>
        <v>0.018799999999998818</v>
      </c>
      <c r="F371" s="203">
        <f t="shared" si="43"/>
        <v>59.02668759811246</v>
      </c>
      <c r="G371" s="169">
        <f t="shared" si="44"/>
        <v>318.5</v>
      </c>
      <c r="H371" s="107">
        <v>78</v>
      </c>
      <c r="I371" s="131">
        <v>684.51</v>
      </c>
      <c r="J371" s="131">
        <v>366.01</v>
      </c>
    </row>
    <row r="372" spans="1:10" ht="23.25">
      <c r="A372" s="172">
        <v>22299</v>
      </c>
      <c r="B372" s="107">
        <v>1</v>
      </c>
      <c r="C372" s="122">
        <v>85.4063</v>
      </c>
      <c r="D372" s="122">
        <v>85.4089</v>
      </c>
      <c r="E372" s="169">
        <f aca="true" t="shared" si="45" ref="E372:E497">D372-C372</f>
        <v>0.002600000000001046</v>
      </c>
      <c r="F372" s="203">
        <f aca="true" t="shared" si="46" ref="F372:F404">((10^6)*E372/G372)</f>
        <v>8.664644916189708</v>
      </c>
      <c r="G372" s="169">
        <f aca="true" t="shared" si="47" ref="G372:G404">I372-J372</f>
        <v>300.07000000000005</v>
      </c>
      <c r="H372" s="107">
        <v>79</v>
      </c>
      <c r="I372" s="131">
        <v>664.82</v>
      </c>
      <c r="J372" s="131">
        <v>364.75</v>
      </c>
    </row>
    <row r="373" spans="1:10" ht="23.25">
      <c r="A373" s="112"/>
      <c r="B373" s="107">
        <v>2</v>
      </c>
      <c r="C373" s="122">
        <v>87.4494</v>
      </c>
      <c r="D373" s="122">
        <v>87.4494</v>
      </c>
      <c r="E373" s="169">
        <f t="shared" si="45"/>
        <v>0</v>
      </c>
      <c r="F373" s="203">
        <f t="shared" si="46"/>
        <v>0</v>
      </c>
      <c r="G373" s="169">
        <f t="shared" si="47"/>
        <v>322.31</v>
      </c>
      <c r="H373" s="107">
        <v>80</v>
      </c>
      <c r="I373" s="131">
        <v>670.76</v>
      </c>
      <c r="J373" s="131">
        <v>348.45</v>
      </c>
    </row>
    <row r="374" spans="1:10" ht="23.25">
      <c r="A374" s="112"/>
      <c r="B374" s="107">
        <v>3</v>
      </c>
      <c r="C374" s="122">
        <v>85.8756</v>
      </c>
      <c r="D374" s="122">
        <v>85.882</v>
      </c>
      <c r="E374" s="169">
        <f t="shared" si="45"/>
        <v>0.006399999999999295</v>
      </c>
      <c r="F374" s="203">
        <f t="shared" si="46"/>
        <v>21.636972176203702</v>
      </c>
      <c r="G374" s="169">
        <f t="shared" si="47"/>
        <v>295.7900000000001</v>
      </c>
      <c r="H374" s="107">
        <v>81</v>
      </c>
      <c r="I374" s="131">
        <v>836.95</v>
      </c>
      <c r="J374" s="131">
        <v>541.16</v>
      </c>
    </row>
    <row r="375" spans="1:10" ht="23.25">
      <c r="A375" s="172">
        <v>22306</v>
      </c>
      <c r="B375" s="107">
        <v>4</v>
      </c>
      <c r="C375" s="122">
        <v>85.0346</v>
      </c>
      <c r="D375" s="122">
        <v>85.0424</v>
      </c>
      <c r="E375" s="169">
        <f t="shared" si="45"/>
        <v>0.007800000000003138</v>
      </c>
      <c r="F375" s="203">
        <f t="shared" si="46"/>
        <v>23.051007742783664</v>
      </c>
      <c r="G375" s="169">
        <f t="shared" si="47"/>
        <v>338.38000000000005</v>
      </c>
      <c r="H375" s="107">
        <v>82</v>
      </c>
      <c r="I375" s="131">
        <v>785.59</v>
      </c>
      <c r="J375" s="131">
        <v>447.21</v>
      </c>
    </row>
    <row r="376" spans="1:10" ht="23.25">
      <c r="A376" s="112"/>
      <c r="B376" s="107">
        <v>5</v>
      </c>
      <c r="C376" s="122">
        <v>85.0386</v>
      </c>
      <c r="D376" s="122">
        <v>85.0455</v>
      </c>
      <c r="E376" s="169">
        <f t="shared" si="45"/>
        <v>0.0069000000000016826</v>
      </c>
      <c r="F376" s="203">
        <f t="shared" si="46"/>
        <v>22.699608514003625</v>
      </c>
      <c r="G376" s="169">
        <f t="shared" si="47"/>
        <v>303.97</v>
      </c>
      <c r="H376" s="107">
        <v>83</v>
      </c>
      <c r="I376" s="131">
        <v>846.9</v>
      </c>
      <c r="J376" s="131">
        <v>542.93</v>
      </c>
    </row>
    <row r="377" spans="1:10" ht="23.25">
      <c r="A377" s="112"/>
      <c r="B377" s="107">
        <v>6</v>
      </c>
      <c r="C377" s="122">
        <v>87.3951</v>
      </c>
      <c r="D377" s="122">
        <v>87.3955</v>
      </c>
      <c r="E377" s="169">
        <f t="shared" si="45"/>
        <v>0.00039999999999906777</v>
      </c>
      <c r="F377" s="203">
        <f t="shared" si="46"/>
        <v>1.3041635421051407</v>
      </c>
      <c r="G377" s="169">
        <f t="shared" si="47"/>
        <v>306.71000000000004</v>
      </c>
      <c r="H377" s="107">
        <v>84</v>
      </c>
      <c r="I377" s="131">
        <v>789.48</v>
      </c>
      <c r="J377" s="131">
        <v>482.77</v>
      </c>
    </row>
    <row r="378" spans="1:10" ht="23.25">
      <c r="A378" s="112">
        <v>22314</v>
      </c>
      <c r="B378" s="107">
        <v>1</v>
      </c>
      <c r="C378" s="122">
        <v>85.3624</v>
      </c>
      <c r="D378" s="122">
        <v>85.383</v>
      </c>
      <c r="E378" s="169">
        <f t="shared" si="45"/>
        <v>0.020600000000001728</v>
      </c>
      <c r="F378" s="203">
        <f t="shared" si="46"/>
        <v>71.81704085902149</v>
      </c>
      <c r="G378" s="169">
        <f t="shared" si="47"/>
        <v>286.84000000000003</v>
      </c>
      <c r="H378" s="107">
        <v>85</v>
      </c>
      <c r="I378" s="131">
        <v>846.57</v>
      </c>
      <c r="J378" s="131">
        <v>559.73</v>
      </c>
    </row>
    <row r="379" spans="1:10" ht="23.25">
      <c r="A379" s="112"/>
      <c r="B379" s="107">
        <v>2</v>
      </c>
      <c r="C379" s="122">
        <v>87.4482</v>
      </c>
      <c r="D379" s="122">
        <v>87.4678</v>
      </c>
      <c r="E379" s="169">
        <f t="shared" si="45"/>
        <v>0.019599999999996953</v>
      </c>
      <c r="F379" s="203">
        <f t="shared" si="46"/>
        <v>79.7266514806254</v>
      </c>
      <c r="G379" s="169">
        <f t="shared" si="47"/>
        <v>245.84000000000003</v>
      </c>
      <c r="H379" s="107">
        <v>86</v>
      </c>
      <c r="I379" s="131">
        <v>796.25</v>
      </c>
      <c r="J379" s="131">
        <v>550.41</v>
      </c>
    </row>
    <row r="380" spans="1:10" ht="23.25">
      <c r="A380" s="112"/>
      <c r="B380" s="107">
        <v>3</v>
      </c>
      <c r="C380" s="122">
        <v>85.861</v>
      </c>
      <c r="D380" s="122">
        <v>85.8813</v>
      </c>
      <c r="E380" s="169">
        <f t="shared" si="45"/>
        <v>0.02029999999999177</v>
      </c>
      <c r="F380" s="203">
        <f t="shared" si="46"/>
        <v>58.360165593352605</v>
      </c>
      <c r="G380" s="169">
        <f t="shared" si="47"/>
        <v>347.84000000000003</v>
      </c>
      <c r="H380" s="107">
        <v>87</v>
      </c>
      <c r="I380" s="131">
        <v>705.84</v>
      </c>
      <c r="J380" s="131">
        <v>358</v>
      </c>
    </row>
    <row r="381" spans="1:10" ht="23.25">
      <c r="A381" s="112">
        <v>22328</v>
      </c>
      <c r="B381" s="107">
        <v>4</v>
      </c>
      <c r="C381" s="122">
        <v>85.0109</v>
      </c>
      <c r="D381" s="122">
        <v>85.0306</v>
      </c>
      <c r="E381" s="169">
        <f t="shared" si="45"/>
        <v>0.019700000000000273</v>
      </c>
      <c r="F381" s="203">
        <f t="shared" si="46"/>
        <v>70.08431463232513</v>
      </c>
      <c r="G381" s="169">
        <f t="shared" si="47"/>
        <v>281.09000000000003</v>
      </c>
      <c r="H381" s="107">
        <v>88</v>
      </c>
      <c r="I381" s="131">
        <v>846.35</v>
      </c>
      <c r="J381" s="131">
        <v>565.26</v>
      </c>
    </row>
    <row r="382" spans="1:10" ht="23.25">
      <c r="A382" s="112"/>
      <c r="B382" s="107">
        <v>5</v>
      </c>
      <c r="C382" s="122">
        <v>85.0304</v>
      </c>
      <c r="D382" s="122">
        <v>85.0352</v>
      </c>
      <c r="E382" s="169">
        <f t="shared" si="45"/>
        <v>0.004800000000003024</v>
      </c>
      <c r="F382" s="203">
        <f t="shared" si="46"/>
        <v>17.76001776002895</v>
      </c>
      <c r="G382" s="169">
        <f t="shared" si="47"/>
        <v>270.27</v>
      </c>
      <c r="H382" s="107">
        <v>89</v>
      </c>
      <c r="I382" s="131">
        <v>796.13</v>
      </c>
      <c r="J382" s="131">
        <v>525.86</v>
      </c>
    </row>
    <row r="383" spans="1:10" ht="23.25">
      <c r="A383" s="112"/>
      <c r="B383" s="107">
        <v>6</v>
      </c>
      <c r="C383" s="122">
        <v>87.4121</v>
      </c>
      <c r="D383" s="122">
        <v>87.4264</v>
      </c>
      <c r="E383" s="169">
        <f t="shared" si="45"/>
        <v>0.014300000000005753</v>
      </c>
      <c r="F383" s="203">
        <f t="shared" si="46"/>
        <v>40.004476025305635</v>
      </c>
      <c r="G383" s="169">
        <f t="shared" si="47"/>
        <v>357.46</v>
      </c>
      <c r="H383" s="107">
        <v>90</v>
      </c>
      <c r="I383" s="131">
        <v>683.64</v>
      </c>
      <c r="J383" s="131">
        <v>326.18</v>
      </c>
    </row>
    <row r="384" spans="1:10" ht="23.25">
      <c r="A384" s="112">
        <v>22339</v>
      </c>
      <c r="B384" s="107">
        <v>7</v>
      </c>
      <c r="C384" s="122">
        <v>86.4504</v>
      </c>
      <c r="D384" s="122">
        <v>86.4684</v>
      </c>
      <c r="E384" s="169">
        <f t="shared" si="45"/>
        <v>0.018000000000000682</v>
      </c>
      <c r="F384" s="203">
        <f t="shared" si="46"/>
        <v>79.72715595517866</v>
      </c>
      <c r="G384" s="169">
        <f t="shared" si="47"/>
        <v>225.76999999999998</v>
      </c>
      <c r="H384" s="107">
        <v>91</v>
      </c>
      <c r="I384" s="131">
        <v>870.23</v>
      </c>
      <c r="J384" s="131">
        <v>644.46</v>
      </c>
    </row>
    <row r="385" spans="1:10" ht="23.25">
      <c r="A385" s="112"/>
      <c r="B385" s="107">
        <v>8</v>
      </c>
      <c r="C385" s="122">
        <v>84.7858</v>
      </c>
      <c r="D385" s="122">
        <v>84.8048</v>
      </c>
      <c r="E385" s="169">
        <f t="shared" si="45"/>
        <v>0.019000000000005457</v>
      </c>
      <c r="F385" s="203">
        <f t="shared" si="46"/>
        <v>75.9453193700754</v>
      </c>
      <c r="G385" s="169">
        <f t="shared" si="47"/>
        <v>250.17999999999995</v>
      </c>
      <c r="H385" s="107">
        <v>92</v>
      </c>
      <c r="I385" s="131">
        <v>825.38</v>
      </c>
      <c r="J385" s="131">
        <v>575.2</v>
      </c>
    </row>
    <row r="386" spans="1:10" ht="23.25">
      <c r="A386" s="112"/>
      <c r="B386" s="107">
        <v>9</v>
      </c>
      <c r="C386" s="122">
        <v>87.6413</v>
      </c>
      <c r="D386" s="122">
        <v>87.6595</v>
      </c>
      <c r="E386" s="169">
        <f t="shared" si="45"/>
        <v>0.01819999999999311</v>
      </c>
      <c r="F386" s="203">
        <f t="shared" si="46"/>
        <v>67.84715750230423</v>
      </c>
      <c r="G386" s="169">
        <f t="shared" si="47"/>
        <v>268.25</v>
      </c>
      <c r="H386" s="171">
        <v>93</v>
      </c>
      <c r="I386" s="131">
        <v>824.83</v>
      </c>
      <c r="J386" s="131">
        <v>556.58</v>
      </c>
    </row>
    <row r="387" spans="1:10" ht="23.25">
      <c r="A387" s="112">
        <v>22360</v>
      </c>
      <c r="B387" s="107">
        <v>7</v>
      </c>
      <c r="C387" s="122">
        <v>86.4269</v>
      </c>
      <c r="D387" s="122">
        <v>86.4481</v>
      </c>
      <c r="E387" s="169">
        <f t="shared" si="45"/>
        <v>0.021199999999993224</v>
      </c>
      <c r="F387" s="203">
        <f t="shared" si="46"/>
        <v>76.87008230897865</v>
      </c>
      <c r="G387" s="169">
        <f t="shared" si="47"/>
        <v>275.79</v>
      </c>
      <c r="H387" s="107">
        <v>94</v>
      </c>
      <c r="I387" s="131">
        <v>772.11</v>
      </c>
      <c r="J387" s="131">
        <v>496.32</v>
      </c>
    </row>
    <row r="388" spans="1:10" ht="23.25">
      <c r="A388" s="112"/>
      <c r="B388" s="107">
        <v>8</v>
      </c>
      <c r="C388" s="122">
        <v>84.7607</v>
      </c>
      <c r="D388" s="122">
        <v>84.7838</v>
      </c>
      <c r="E388" s="169">
        <f t="shared" si="45"/>
        <v>0.023099999999999454</v>
      </c>
      <c r="F388" s="203">
        <f t="shared" si="46"/>
        <v>87.60618932038629</v>
      </c>
      <c r="G388" s="169">
        <f t="shared" si="47"/>
        <v>263.67999999999995</v>
      </c>
      <c r="H388" s="107">
        <v>95</v>
      </c>
      <c r="I388" s="131">
        <v>804.67</v>
      </c>
      <c r="J388" s="131">
        <v>540.99</v>
      </c>
    </row>
    <row r="389" spans="1:10" ht="23.25">
      <c r="A389" s="112"/>
      <c r="B389" s="107">
        <v>9</v>
      </c>
      <c r="C389" s="122">
        <v>87.5963</v>
      </c>
      <c r="D389" s="122">
        <v>87.6139</v>
      </c>
      <c r="E389" s="169">
        <f t="shared" si="45"/>
        <v>0.017600000000001614</v>
      </c>
      <c r="F389" s="203">
        <f t="shared" si="46"/>
        <v>73.32722273144579</v>
      </c>
      <c r="G389" s="169">
        <f t="shared" si="47"/>
        <v>240.01999999999998</v>
      </c>
      <c r="H389" s="107">
        <v>96</v>
      </c>
      <c r="I389" s="131">
        <v>796.27</v>
      </c>
      <c r="J389" s="131">
        <v>556.25</v>
      </c>
    </row>
    <row r="390" spans="1:10" ht="23.25">
      <c r="A390" s="112">
        <v>22368</v>
      </c>
      <c r="B390" s="107">
        <v>10</v>
      </c>
      <c r="C390" s="122">
        <v>85.0677</v>
      </c>
      <c r="D390" s="122">
        <v>85.0756</v>
      </c>
      <c r="E390" s="169">
        <f t="shared" si="45"/>
        <v>0.007899999999992247</v>
      </c>
      <c r="F390" s="203">
        <f t="shared" si="46"/>
        <v>27.66397030497688</v>
      </c>
      <c r="G390" s="169">
        <f t="shared" si="47"/>
        <v>285.57</v>
      </c>
      <c r="H390" s="107">
        <v>97</v>
      </c>
      <c r="I390" s="131">
        <v>640.52</v>
      </c>
      <c r="J390" s="131">
        <v>354.95</v>
      </c>
    </row>
    <row r="391" spans="1:10" ht="23.25">
      <c r="A391" s="112"/>
      <c r="B391" s="107">
        <v>11</v>
      </c>
      <c r="C391" s="122">
        <v>86.0773</v>
      </c>
      <c r="D391" s="122">
        <v>86.0884</v>
      </c>
      <c r="E391" s="169">
        <f t="shared" si="45"/>
        <v>0.011099999999999</v>
      </c>
      <c r="F391" s="203">
        <f t="shared" si="46"/>
        <v>33.81671947355289</v>
      </c>
      <c r="G391" s="169">
        <f t="shared" si="47"/>
        <v>328.24</v>
      </c>
      <c r="H391" s="107">
        <v>98</v>
      </c>
      <c r="I391" s="131">
        <v>698.13</v>
      </c>
      <c r="J391" s="131">
        <v>369.89</v>
      </c>
    </row>
    <row r="392" spans="1:10" s="173" customFormat="1" ht="23.25">
      <c r="A392" s="162"/>
      <c r="B392" s="163">
        <v>12</v>
      </c>
      <c r="C392" s="164">
        <v>84.8299</v>
      </c>
      <c r="D392" s="164">
        <v>84.8627</v>
      </c>
      <c r="E392" s="175">
        <f t="shared" si="45"/>
        <v>0.03280000000000882</v>
      </c>
      <c r="F392" s="206">
        <f t="shared" si="46"/>
        <v>110.04864955547332</v>
      </c>
      <c r="G392" s="175">
        <f t="shared" si="47"/>
        <v>298.04999999999995</v>
      </c>
      <c r="H392" s="163">
        <v>99</v>
      </c>
      <c r="I392" s="168">
        <v>811.3</v>
      </c>
      <c r="J392" s="168">
        <v>513.25</v>
      </c>
    </row>
    <row r="393" spans="1:10" ht="23.25">
      <c r="A393" s="154">
        <v>22381</v>
      </c>
      <c r="B393" s="155">
        <v>19</v>
      </c>
      <c r="C393" s="156">
        <v>89.0276</v>
      </c>
      <c r="D393" s="156">
        <v>89.0475</v>
      </c>
      <c r="E393" s="174">
        <f t="shared" si="45"/>
        <v>0.0198999999999927</v>
      </c>
      <c r="F393" s="206">
        <f t="shared" si="46"/>
        <v>72.67017236339724</v>
      </c>
      <c r="G393" s="174">
        <f t="shared" si="47"/>
        <v>273.84000000000003</v>
      </c>
      <c r="H393" s="155">
        <v>1</v>
      </c>
      <c r="I393" s="160">
        <v>642.23</v>
      </c>
      <c r="J393" s="160">
        <v>368.39</v>
      </c>
    </row>
    <row r="394" spans="1:10" ht="23.25">
      <c r="A394" s="112"/>
      <c r="B394" s="107">
        <v>20</v>
      </c>
      <c r="C394" s="122">
        <v>84.7146</v>
      </c>
      <c r="D394" s="122">
        <v>84.7338</v>
      </c>
      <c r="E394" s="169">
        <f t="shared" si="45"/>
        <v>0.019199999999997885</v>
      </c>
      <c r="F394" s="206">
        <f t="shared" si="46"/>
        <v>78.61442083281285</v>
      </c>
      <c r="G394" s="169">
        <f t="shared" si="47"/>
        <v>244.23000000000002</v>
      </c>
      <c r="H394" s="107">
        <v>2</v>
      </c>
      <c r="I394" s="131">
        <v>825.39</v>
      </c>
      <c r="J394" s="131">
        <v>581.16</v>
      </c>
    </row>
    <row r="395" spans="1:10" ht="23.25">
      <c r="A395" s="112"/>
      <c r="B395" s="107">
        <v>21</v>
      </c>
      <c r="C395" s="122">
        <v>86.4465</v>
      </c>
      <c r="D395" s="122">
        <v>86.4654</v>
      </c>
      <c r="E395" s="169">
        <f t="shared" si="45"/>
        <v>0.018900000000002137</v>
      </c>
      <c r="F395" s="206">
        <f t="shared" si="46"/>
        <v>70.74147546506772</v>
      </c>
      <c r="G395" s="169">
        <f t="shared" si="47"/>
        <v>267.16999999999996</v>
      </c>
      <c r="H395" s="107">
        <v>3</v>
      </c>
      <c r="I395" s="131">
        <v>796.66</v>
      </c>
      <c r="J395" s="131">
        <v>529.49</v>
      </c>
    </row>
    <row r="396" spans="1:10" ht="23.25">
      <c r="A396" s="112">
        <v>22394</v>
      </c>
      <c r="B396" s="107">
        <v>22</v>
      </c>
      <c r="C396" s="122">
        <v>85.1098</v>
      </c>
      <c r="D396" s="122">
        <v>85.1355</v>
      </c>
      <c r="E396" s="169">
        <f t="shared" si="45"/>
        <v>0.02569999999998629</v>
      </c>
      <c r="F396" s="206">
        <f t="shared" si="46"/>
        <v>86.14910163578134</v>
      </c>
      <c r="G396" s="169">
        <f t="shared" si="47"/>
        <v>298.32</v>
      </c>
      <c r="H396" s="107">
        <v>4</v>
      </c>
      <c r="I396" s="131">
        <v>771.5</v>
      </c>
      <c r="J396" s="131">
        <v>473.18</v>
      </c>
    </row>
    <row r="397" spans="1:10" ht="23.25">
      <c r="A397" s="112"/>
      <c r="B397" s="107">
        <v>23</v>
      </c>
      <c r="C397" s="122">
        <v>87.766</v>
      </c>
      <c r="D397" s="122">
        <v>87.7875</v>
      </c>
      <c r="E397" s="169">
        <f t="shared" si="45"/>
        <v>0.021499999999988972</v>
      </c>
      <c r="F397" s="206">
        <f t="shared" si="46"/>
        <v>71.99544586943365</v>
      </c>
      <c r="G397" s="169">
        <f t="shared" si="47"/>
        <v>298.63</v>
      </c>
      <c r="H397" s="107">
        <v>5</v>
      </c>
      <c r="I397" s="131">
        <v>572.26</v>
      </c>
      <c r="J397" s="131">
        <v>273.63</v>
      </c>
    </row>
    <row r="398" spans="1:10" ht="23.25">
      <c r="A398" s="112"/>
      <c r="B398" s="107">
        <v>24</v>
      </c>
      <c r="C398" s="122">
        <v>88.1554</v>
      </c>
      <c r="D398" s="122">
        <v>88.1748</v>
      </c>
      <c r="E398" s="169">
        <f t="shared" si="45"/>
        <v>0.019400000000004525</v>
      </c>
      <c r="F398" s="206">
        <f t="shared" si="46"/>
        <v>72.61566102711679</v>
      </c>
      <c r="G398" s="169">
        <f t="shared" si="47"/>
        <v>267.1600000000001</v>
      </c>
      <c r="H398" s="107">
        <v>6</v>
      </c>
      <c r="I398" s="131">
        <v>703.44</v>
      </c>
      <c r="J398" s="131">
        <v>436.28</v>
      </c>
    </row>
    <row r="399" spans="1:10" ht="23.25">
      <c r="A399" s="112">
        <v>22411</v>
      </c>
      <c r="B399" s="107">
        <v>25</v>
      </c>
      <c r="C399" s="122">
        <v>87.0282</v>
      </c>
      <c r="D399" s="122">
        <v>87.0673</v>
      </c>
      <c r="E399" s="169">
        <f t="shared" si="45"/>
        <v>0.0391000000000048</v>
      </c>
      <c r="F399" s="206">
        <f t="shared" si="46"/>
        <v>117.62228506108174</v>
      </c>
      <c r="G399" s="169">
        <f t="shared" si="47"/>
        <v>332.42</v>
      </c>
      <c r="H399" s="107">
        <v>7</v>
      </c>
      <c r="I399" s="131">
        <v>666.99</v>
      </c>
      <c r="J399" s="131">
        <v>334.57</v>
      </c>
    </row>
    <row r="400" spans="2:10" ht="23.25">
      <c r="B400" s="107">
        <v>26</v>
      </c>
      <c r="C400" s="122">
        <v>85.8076</v>
      </c>
      <c r="D400" s="122">
        <v>85.845</v>
      </c>
      <c r="E400" s="169">
        <f t="shared" si="45"/>
        <v>0.03740000000000521</v>
      </c>
      <c r="F400" s="206">
        <f t="shared" si="46"/>
        <v>135.56618819778603</v>
      </c>
      <c r="G400" s="169">
        <f t="shared" si="47"/>
        <v>275.88</v>
      </c>
      <c r="H400" s="107">
        <v>8</v>
      </c>
      <c r="I400" s="131">
        <v>809.4</v>
      </c>
      <c r="J400" s="131">
        <v>533.52</v>
      </c>
    </row>
    <row r="401" spans="1:10" ht="23.25">
      <c r="A401" s="112"/>
      <c r="B401" s="107">
        <v>27</v>
      </c>
      <c r="C401" s="122">
        <v>86.2831</v>
      </c>
      <c r="D401" s="122">
        <v>86.326</v>
      </c>
      <c r="E401" s="169">
        <f t="shared" si="45"/>
        <v>0.042899999999988836</v>
      </c>
      <c r="F401" s="206">
        <f t="shared" si="46"/>
        <v>152.6364477335403</v>
      </c>
      <c r="G401" s="169">
        <f t="shared" si="47"/>
        <v>281.06</v>
      </c>
      <c r="H401" s="107">
        <v>9</v>
      </c>
      <c r="I401" s="131">
        <v>720.15</v>
      </c>
      <c r="J401" s="131">
        <v>439.09</v>
      </c>
    </row>
    <row r="402" spans="1:10" ht="23.25">
      <c r="A402" s="112">
        <v>22422</v>
      </c>
      <c r="B402" s="107">
        <v>28</v>
      </c>
      <c r="C402" s="122">
        <v>87.1831</v>
      </c>
      <c r="D402" s="122">
        <v>87.2235</v>
      </c>
      <c r="E402" s="169">
        <f t="shared" si="45"/>
        <v>0.04040000000000532</v>
      </c>
      <c r="F402" s="206">
        <f t="shared" si="46"/>
        <v>135.82571274880758</v>
      </c>
      <c r="G402" s="169">
        <f t="shared" si="47"/>
        <v>297.43999999999994</v>
      </c>
      <c r="H402" s="107">
        <v>10</v>
      </c>
      <c r="I402" s="131">
        <v>815.9</v>
      </c>
      <c r="J402" s="131">
        <v>518.46</v>
      </c>
    </row>
    <row r="403" spans="1:10" ht="23.25">
      <c r="A403" s="112"/>
      <c r="B403" s="107">
        <v>29</v>
      </c>
      <c r="C403" s="122">
        <v>85.212</v>
      </c>
      <c r="D403" s="122">
        <v>85.2594</v>
      </c>
      <c r="E403" s="169">
        <f t="shared" si="45"/>
        <v>0.04739999999999611</v>
      </c>
      <c r="F403" s="206">
        <f t="shared" si="46"/>
        <v>147.70956684324122</v>
      </c>
      <c r="G403" s="169">
        <f t="shared" si="47"/>
        <v>320.90000000000003</v>
      </c>
      <c r="H403" s="107">
        <v>11</v>
      </c>
      <c r="I403" s="131">
        <v>682.35</v>
      </c>
      <c r="J403" s="131">
        <v>361.45</v>
      </c>
    </row>
    <row r="404" spans="1:10" ht="23.25">
      <c r="A404" s="112"/>
      <c r="B404" s="107">
        <v>30</v>
      </c>
      <c r="C404" s="122">
        <v>84.9411</v>
      </c>
      <c r="D404" s="122">
        <v>84.9739</v>
      </c>
      <c r="E404" s="169">
        <f t="shared" si="45"/>
        <v>0.03279999999999461</v>
      </c>
      <c r="F404" s="206">
        <f t="shared" si="46"/>
        <v>124.33661865047233</v>
      </c>
      <c r="G404" s="169">
        <f t="shared" si="47"/>
        <v>263.80000000000007</v>
      </c>
      <c r="H404" s="107">
        <v>12</v>
      </c>
      <c r="I404" s="131">
        <v>816.98</v>
      </c>
      <c r="J404" s="131">
        <v>553.18</v>
      </c>
    </row>
    <row r="405" spans="1:10" ht="23.25">
      <c r="A405" s="112">
        <v>22444</v>
      </c>
      <c r="B405" s="107">
        <v>25</v>
      </c>
      <c r="C405" s="122">
        <v>87.098</v>
      </c>
      <c r="D405" s="122">
        <v>87.1216</v>
      </c>
      <c r="E405" s="169">
        <f t="shared" si="45"/>
        <v>0.02360000000000184</v>
      </c>
      <c r="F405" s="206">
        <f aca="true" t="shared" si="48" ref="F405:F468">((10^6)*E405/G405)</f>
        <v>86.11567232257559</v>
      </c>
      <c r="G405" s="169">
        <f aca="true" t="shared" si="49" ref="G405:G506">I405-J405</f>
        <v>274.05</v>
      </c>
      <c r="H405" s="107">
        <v>13</v>
      </c>
      <c r="I405" s="131">
        <v>684.72</v>
      </c>
      <c r="J405" s="131">
        <v>410.67</v>
      </c>
    </row>
    <row r="406" spans="1:10" ht="23.25">
      <c r="A406" s="112"/>
      <c r="B406" s="107">
        <v>26</v>
      </c>
      <c r="C406" s="122">
        <v>85.8386</v>
      </c>
      <c r="D406" s="122">
        <v>85.8701</v>
      </c>
      <c r="E406" s="169">
        <f t="shared" si="45"/>
        <v>0.03149999999999409</v>
      </c>
      <c r="F406" s="206">
        <f t="shared" si="48"/>
        <v>95.39384028343808</v>
      </c>
      <c r="G406" s="169">
        <f t="shared" si="49"/>
        <v>330.21</v>
      </c>
      <c r="H406" s="107">
        <v>14</v>
      </c>
      <c r="I406" s="131">
        <v>685.89</v>
      </c>
      <c r="J406" s="131">
        <v>355.68</v>
      </c>
    </row>
    <row r="407" spans="1:10" ht="23.25">
      <c r="A407" s="112"/>
      <c r="B407" s="107">
        <v>27</v>
      </c>
      <c r="C407" s="122">
        <v>86.3341</v>
      </c>
      <c r="D407" s="122">
        <v>86.3609</v>
      </c>
      <c r="E407" s="169">
        <f t="shared" si="45"/>
        <v>0.026799999999994384</v>
      </c>
      <c r="F407" s="206">
        <f t="shared" si="48"/>
        <v>91.355331333496</v>
      </c>
      <c r="G407" s="169">
        <f t="shared" si="49"/>
        <v>293.35999999999996</v>
      </c>
      <c r="H407" s="107">
        <v>15</v>
      </c>
      <c r="I407" s="131">
        <v>724.27</v>
      </c>
      <c r="J407" s="131">
        <v>430.91</v>
      </c>
    </row>
    <row r="408" spans="1:10" ht="23.25">
      <c r="A408" s="112">
        <v>22452</v>
      </c>
      <c r="B408" s="107">
        <v>28</v>
      </c>
      <c r="C408" s="122">
        <v>87.2478</v>
      </c>
      <c r="D408" s="122">
        <v>87.2668</v>
      </c>
      <c r="E408" s="169">
        <f t="shared" si="45"/>
        <v>0.019000000000005457</v>
      </c>
      <c r="F408" s="206">
        <f t="shared" si="48"/>
        <v>61.838893409293604</v>
      </c>
      <c r="G408" s="169">
        <f t="shared" si="49"/>
        <v>307.24999999999994</v>
      </c>
      <c r="H408" s="107">
        <v>16</v>
      </c>
      <c r="I408" s="131">
        <v>668.3</v>
      </c>
      <c r="J408" s="131">
        <v>361.05</v>
      </c>
    </row>
    <row r="409" spans="1:10" ht="23.25">
      <c r="A409" s="112"/>
      <c r="B409" s="107">
        <v>29</v>
      </c>
      <c r="C409" s="122">
        <v>85.2805</v>
      </c>
      <c r="D409" s="122">
        <v>85.3059</v>
      </c>
      <c r="E409" s="169">
        <f t="shared" si="45"/>
        <v>0.02539999999999054</v>
      </c>
      <c r="F409" s="206">
        <f t="shared" si="48"/>
        <v>81.50691525203139</v>
      </c>
      <c r="G409" s="169">
        <f t="shared" si="49"/>
        <v>311.63</v>
      </c>
      <c r="H409" s="107">
        <v>17</v>
      </c>
      <c r="I409" s="131">
        <v>673.73</v>
      </c>
      <c r="J409" s="131">
        <v>362.1</v>
      </c>
    </row>
    <row r="410" spans="1:10" ht="23.25">
      <c r="A410" s="112"/>
      <c r="B410" s="107">
        <v>30</v>
      </c>
      <c r="C410" s="122">
        <v>85.0125</v>
      </c>
      <c r="D410" s="122">
        <v>85.0419</v>
      </c>
      <c r="E410" s="169">
        <f t="shared" si="45"/>
        <v>0.02939999999999543</v>
      </c>
      <c r="F410" s="206">
        <f t="shared" si="48"/>
        <v>100.97887686757834</v>
      </c>
      <c r="G410" s="169">
        <f t="shared" si="49"/>
        <v>291.15</v>
      </c>
      <c r="H410" s="107">
        <v>18</v>
      </c>
      <c r="I410" s="131">
        <v>727.26</v>
      </c>
      <c r="J410" s="131">
        <v>436.11</v>
      </c>
    </row>
    <row r="411" spans="1:10" ht="23.25">
      <c r="A411" s="112">
        <v>22468</v>
      </c>
      <c r="B411" s="107">
        <v>10</v>
      </c>
      <c r="C411" s="122">
        <v>85.1276</v>
      </c>
      <c r="D411" s="122">
        <v>85.22</v>
      </c>
      <c r="E411" s="169">
        <f t="shared" si="45"/>
        <v>0.09239999999999782</v>
      </c>
      <c r="F411" s="206">
        <f t="shared" si="48"/>
        <v>324.65479076630413</v>
      </c>
      <c r="G411" s="169">
        <f t="shared" si="49"/>
        <v>284.61</v>
      </c>
      <c r="H411" s="107">
        <v>19</v>
      </c>
      <c r="I411" s="131">
        <v>652.11</v>
      </c>
      <c r="J411" s="131">
        <v>367.5</v>
      </c>
    </row>
    <row r="412" spans="1:10" ht="23.25">
      <c r="A412" s="112"/>
      <c r="B412" s="107">
        <v>11</v>
      </c>
      <c r="C412" s="122">
        <v>86.1236</v>
      </c>
      <c r="D412" s="122">
        <v>86.2046</v>
      </c>
      <c r="E412" s="169">
        <f t="shared" si="45"/>
        <v>0.08100000000000307</v>
      </c>
      <c r="F412" s="206">
        <f t="shared" si="48"/>
        <v>302.2049770548188</v>
      </c>
      <c r="G412" s="169">
        <f t="shared" si="49"/>
        <v>268.03</v>
      </c>
      <c r="H412" s="107">
        <v>20</v>
      </c>
      <c r="I412" s="131">
        <v>798.68</v>
      </c>
      <c r="J412" s="131">
        <v>530.65</v>
      </c>
    </row>
    <row r="413" spans="1:10" ht="23.25">
      <c r="A413" s="112"/>
      <c r="B413" s="107">
        <v>12</v>
      </c>
      <c r="C413" s="122">
        <v>84.8292</v>
      </c>
      <c r="D413" s="122">
        <v>84.9141</v>
      </c>
      <c r="E413" s="169">
        <f t="shared" si="45"/>
        <v>0.08490000000000464</v>
      </c>
      <c r="F413" s="206">
        <f t="shared" si="48"/>
        <v>260.5573287503211</v>
      </c>
      <c r="G413" s="169">
        <f t="shared" si="49"/>
        <v>325.84000000000003</v>
      </c>
      <c r="H413" s="107">
        <v>21</v>
      </c>
      <c r="I413" s="131">
        <v>691.85</v>
      </c>
      <c r="J413" s="131">
        <v>366.01</v>
      </c>
    </row>
    <row r="414" spans="1:10" ht="23.25">
      <c r="A414" s="112">
        <v>22479</v>
      </c>
      <c r="B414" s="107">
        <v>13</v>
      </c>
      <c r="C414" s="122">
        <v>86.7495</v>
      </c>
      <c r="D414" s="122">
        <v>86.8098</v>
      </c>
      <c r="E414" s="169">
        <f t="shared" si="45"/>
        <v>0.06029999999999802</v>
      </c>
      <c r="F414" s="206">
        <f t="shared" si="48"/>
        <v>198.38789274551084</v>
      </c>
      <c r="G414" s="169">
        <f t="shared" si="49"/>
        <v>303.95</v>
      </c>
      <c r="H414" s="107">
        <v>22</v>
      </c>
      <c r="I414" s="131">
        <v>800.27</v>
      </c>
      <c r="J414" s="131">
        <v>496.32</v>
      </c>
    </row>
    <row r="415" spans="1:10" ht="23.25">
      <c r="A415" s="112"/>
      <c r="B415" s="107">
        <v>14</v>
      </c>
      <c r="C415" s="122">
        <v>85.9938</v>
      </c>
      <c r="D415" s="122">
        <v>86.0461</v>
      </c>
      <c r="E415" s="169">
        <f t="shared" si="45"/>
        <v>0.052300000000002456</v>
      </c>
      <c r="F415" s="206">
        <f t="shared" si="48"/>
        <v>182.39520122760152</v>
      </c>
      <c r="G415" s="169">
        <f t="shared" si="49"/>
        <v>286.74</v>
      </c>
      <c r="H415" s="107">
        <v>23</v>
      </c>
      <c r="I415" s="131">
        <v>796.6</v>
      </c>
      <c r="J415" s="131">
        <v>509.86</v>
      </c>
    </row>
    <row r="416" spans="1:10" ht="23.25">
      <c r="A416" s="112"/>
      <c r="B416" s="107">
        <v>15</v>
      </c>
      <c r="C416" s="122">
        <v>87.0331</v>
      </c>
      <c r="D416" s="122">
        <v>87.0776</v>
      </c>
      <c r="E416" s="169">
        <f t="shared" si="45"/>
        <v>0.04449999999999932</v>
      </c>
      <c r="F416" s="206">
        <f t="shared" si="48"/>
        <v>162.4206146434022</v>
      </c>
      <c r="G416" s="169">
        <f t="shared" si="49"/>
        <v>273.9799999999999</v>
      </c>
      <c r="H416" s="107">
        <v>24</v>
      </c>
      <c r="I416" s="131">
        <v>828.8</v>
      </c>
      <c r="J416" s="131">
        <v>554.82</v>
      </c>
    </row>
    <row r="417" spans="1:10" ht="23.25">
      <c r="A417" s="112">
        <v>22491</v>
      </c>
      <c r="B417" s="107">
        <v>16</v>
      </c>
      <c r="C417" s="122">
        <v>86.1776</v>
      </c>
      <c r="D417" s="122">
        <v>86.2853</v>
      </c>
      <c r="E417" s="169">
        <f t="shared" si="45"/>
        <v>0.10770000000000834</v>
      </c>
      <c r="F417" s="206">
        <f t="shared" si="48"/>
        <v>338.999055712963</v>
      </c>
      <c r="G417" s="169">
        <f t="shared" si="49"/>
        <v>317.7</v>
      </c>
      <c r="H417" s="107">
        <v>25</v>
      </c>
      <c r="I417" s="131">
        <v>731.51</v>
      </c>
      <c r="J417" s="131">
        <v>413.81</v>
      </c>
    </row>
    <row r="418" spans="1:10" ht="23.25">
      <c r="A418" s="112"/>
      <c r="B418" s="107">
        <v>17</v>
      </c>
      <c r="C418" s="122">
        <v>87.2454</v>
      </c>
      <c r="D418" s="122">
        <v>87.3605</v>
      </c>
      <c r="E418" s="169">
        <f t="shared" si="45"/>
        <v>0.1150999999999982</v>
      </c>
      <c r="F418" s="206">
        <f t="shared" si="48"/>
        <v>389.984414176317</v>
      </c>
      <c r="G418" s="169">
        <f t="shared" si="49"/>
        <v>295.14000000000004</v>
      </c>
      <c r="H418" s="107">
        <v>26</v>
      </c>
      <c r="I418" s="131">
        <v>805.44</v>
      </c>
      <c r="J418" s="131">
        <v>510.3</v>
      </c>
    </row>
    <row r="419" spans="1:10" ht="23.25">
      <c r="A419" s="112"/>
      <c r="B419" s="107">
        <v>18</v>
      </c>
      <c r="C419" s="122">
        <v>85.1866</v>
      </c>
      <c r="D419" s="122">
        <v>85.2936</v>
      </c>
      <c r="E419" s="169">
        <f t="shared" si="45"/>
        <v>0.10699999999999932</v>
      </c>
      <c r="F419" s="206">
        <f t="shared" si="48"/>
        <v>395.7246939605729</v>
      </c>
      <c r="G419" s="169">
        <f t="shared" si="49"/>
        <v>270.39000000000004</v>
      </c>
      <c r="H419" s="107">
        <v>27</v>
      </c>
      <c r="I419" s="131">
        <v>675.97</v>
      </c>
      <c r="J419" s="131">
        <v>405.58</v>
      </c>
    </row>
    <row r="420" spans="1:10" ht="23.25">
      <c r="A420" s="112">
        <v>22494</v>
      </c>
      <c r="B420" s="107">
        <v>1</v>
      </c>
      <c r="C420" s="122">
        <v>85.4964</v>
      </c>
      <c r="D420" s="122">
        <v>85.5231</v>
      </c>
      <c r="E420" s="169">
        <f t="shared" si="45"/>
        <v>0.026700000000005275</v>
      </c>
      <c r="F420" s="206">
        <f t="shared" si="48"/>
        <v>94.5333522164186</v>
      </c>
      <c r="G420" s="169">
        <f t="shared" si="49"/>
        <v>282.44000000000005</v>
      </c>
      <c r="H420" s="107">
        <v>28</v>
      </c>
      <c r="I420" s="131">
        <v>761.47</v>
      </c>
      <c r="J420" s="131">
        <v>479.03</v>
      </c>
    </row>
    <row r="421" spans="1:10" ht="23.25">
      <c r="A421" s="112"/>
      <c r="B421" s="107">
        <v>2</v>
      </c>
      <c r="C421" s="122">
        <v>87.5572</v>
      </c>
      <c r="D421" s="122">
        <v>87.5772</v>
      </c>
      <c r="E421" s="169">
        <f t="shared" si="45"/>
        <v>0.020000000000010232</v>
      </c>
      <c r="F421" s="206">
        <f t="shared" si="48"/>
        <v>89.3415527562326</v>
      </c>
      <c r="G421" s="169">
        <f t="shared" si="49"/>
        <v>223.86</v>
      </c>
      <c r="H421" s="107">
        <v>29</v>
      </c>
      <c r="I421" s="131">
        <v>784.57</v>
      </c>
      <c r="J421" s="131">
        <v>560.71</v>
      </c>
    </row>
    <row r="422" spans="1:10" ht="23.25">
      <c r="A422" s="112"/>
      <c r="B422" s="107">
        <v>3</v>
      </c>
      <c r="C422" s="122">
        <v>85.9758</v>
      </c>
      <c r="D422" s="122">
        <v>86.0011</v>
      </c>
      <c r="E422" s="169">
        <f t="shared" si="45"/>
        <v>0.02529999999998722</v>
      </c>
      <c r="F422" s="206">
        <f t="shared" si="48"/>
        <v>109.6282173498016</v>
      </c>
      <c r="G422" s="169">
        <f t="shared" si="49"/>
        <v>230.7800000000001</v>
      </c>
      <c r="H422" s="107">
        <v>30</v>
      </c>
      <c r="I422" s="131">
        <v>748.57</v>
      </c>
      <c r="J422" s="131">
        <v>517.79</v>
      </c>
    </row>
    <row r="423" spans="1:10" ht="23.25">
      <c r="A423" s="112">
        <v>22501</v>
      </c>
      <c r="B423" s="107">
        <v>4</v>
      </c>
      <c r="C423" s="122">
        <v>85.1083</v>
      </c>
      <c r="D423" s="122">
        <v>85.1331</v>
      </c>
      <c r="E423" s="169">
        <f t="shared" si="45"/>
        <v>0.024799999999999045</v>
      </c>
      <c r="F423" s="206">
        <f t="shared" si="48"/>
        <v>109.00140646975666</v>
      </c>
      <c r="G423" s="169">
        <f t="shared" si="49"/>
        <v>227.5200000000001</v>
      </c>
      <c r="H423" s="107">
        <v>31</v>
      </c>
      <c r="I423" s="131">
        <v>789.94</v>
      </c>
      <c r="J423" s="131">
        <v>562.42</v>
      </c>
    </row>
    <row r="424" spans="1:10" ht="23.25">
      <c r="A424" s="112"/>
      <c r="B424" s="107">
        <v>5</v>
      </c>
      <c r="C424" s="122">
        <v>85.123</v>
      </c>
      <c r="D424" s="122">
        <v>85.1525</v>
      </c>
      <c r="E424" s="169">
        <f t="shared" si="45"/>
        <v>0.02949999999999875</v>
      </c>
      <c r="F424" s="206">
        <f t="shared" si="48"/>
        <v>106.93442563525842</v>
      </c>
      <c r="G424" s="169">
        <f t="shared" si="49"/>
        <v>275.87000000000006</v>
      </c>
      <c r="H424" s="107">
        <v>32</v>
      </c>
      <c r="I424" s="131">
        <v>645.57</v>
      </c>
      <c r="J424" s="131">
        <v>369.7</v>
      </c>
    </row>
    <row r="425" spans="1:10" ht="23.25">
      <c r="A425" s="112"/>
      <c r="B425" s="107">
        <v>6</v>
      </c>
      <c r="C425" s="122">
        <v>87.4767</v>
      </c>
      <c r="D425" s="122">
        <v>87.5022</v>
      </c>
      <c r="E425" s="169">
        <f t="shared" si="45"/>
        <v>0.025500000000008072</v>
      </c>
      <c r="F425" s="206">
        <f t="shared" si="48"/>
        <v>95.13860388765465</v>
      </c>
      <c r="G425" s="169">
        <f t="shared" si="49"/>
        <v>268.03</v>
      </c>
      <c r="H425" s="107">
        <v>33</v>
      </c>
      <c r="I425" s="131">
        <v>789.12</v>
      </c>
      <c r="J425" s="131">
        <v>521.09</v>
      </c>
    </row>
    <row r="426" spans="1:10" ht="23.25">
      <c r="A426" s="112">
        <v>22512</v>
      </c>
      <c r="B426" s="107">
        <v>7</v>
      </c>
      <c r="C426" s="122">
        <v>86.5168</v>
      </c>
      <c r="D426" s="122">
        <v>86.6668</v>
      </c>
      <c r="E426" s="169">
        <f t="shared" si="45"/>
        <v>0.14999999999999147</v>
      </c>
      <c r="F426" s="206">
        <f t="shared" si="48"/>
        <v>519.4625294361805</v>
      </c>
      <c r="G426" s="169">
        <f t="shared" si="49"/>
        <v>288.76</v>
      </c>
      <c r="H426" s="107">
        <v>34</v>
      </c>
      <c r="I426" s="131">
        <v>603.61</v>
      </c>
      <c r="J426" s="131">
        <v>314.85</v>
      </c>
    </row>
    <row r="427" spans="1:10" ht="23.25">
      <c r="A427" s="112"/>
      <c r="B427" s="107">
        <v>8</v>
      </c>
      <c r="C427" s="122">
        <v>84.8762</v>
      </c>
      <c r="D427" s="122">
        <v>84.9985</v>
      </c>
      <c r="E427" s="169">
        <f t="shared" si="45"/>
        <v>0.12230000000000985</v>
      </c>
      <c r="F427" s="206">
        <f t="shared" si="48"/>
        <v>520.3369639210765</v>
      </c>
      <c r="G427" s="169">
        <f t="shared" si="49"/>
        <v>235.04000000000008</v>
      </c>
      <c r="H427" s="107">
        <v>35</v>
      </c>
      <c r="I427" s="131">
        <v>789.57</v>
      </c>
      <c r="J427" s="131">
        <v>554.53</v>
      </c>
    </row>
    <row r="428" spans="1:10" ht="23.25">
      <c r="A428" s="112"/>
      <c r="B428" s="107">
        <v>9</v>
      </c>
      <c r="C428" s="122">
        <v>87.7217</v>
      </c>
      <c r="D428" s="122">
        <v>87.8413</v>
      </c>
      <c r="E428" s="169">
        <f t="shared" si="45"/>
        <v>0.11960000000000548</v>
      </c>
      <c r="F428" s="206">
        <f t="shared" si="48"/>
        <v>467.27876538388557</v>
      </c>
      <c r="G428" s="169">
        <f t="shared" si="49"/>
        <v>255.94999999999993</v>
      </c>
      <c r="H428" s="107">
        <v>36</v>
      </c>
      <c r="I428" s="131">
        <v>776.81</v>
      </c>
      <c r="J428" s="131">
        <v>520.86</v>
      </c>
    </row>
    <row r="429" spans="1:10" ht="23.25">
      <c r="A429" s="112">
        <v>22514</v>
      </c>
      <c r="B429" s="107">
        <v>10</v>
      </c>
      <c r="C429" s="122">
        <v>85.1576</v>
      </c>
      <c r="D429" s="122">
        <v>85.3091</v>
      </c>
      <c r="E429" s="169">
        <f t="shared" si="45"/>
        <v>0.15149999999999864</v>
      </c>
      <c r="F429" s="206">
        <f t="shared" si="48"/>
        <v>498.97898689150463</v>
      </c>
      <c r="G429" s="169">
        <f t="shared" si="49"/>
        <v>303.62</v>
      </c>
      <c r="H429" s="107">
        <v>37</v>
      </c>
      <c r="I429" s="131">
        <v>605.99</v>
      </c>
      <c r="J429" s="131">
        <v>302.37</v>
      </c>
    </row>
    <row r="430" spans="1:10" ht="23.25">
      <c r="A430" s="112"/>
      <c r="B430" s="107">
        <v>11</v>
      </c>
      <c r="C430" s="122">
        <v>86.1778</v>
      </c>
      <c r="D430" s="122">
        <v>86.3087</v>
      </c>
      <c r="E430" s="169">
        <f t="shared" si="45"/>
        <v>0.1308999999999969</v>
      </c>
      <c r="F430" s="206">
        <f t="shared" si="48"/>
        <v>568.1670211380568</v>
      </c>
      <c r="G430" s="169">
        <f t="shared" si="49"/>
        <v>230.39</v>
      </c>
      <c r="H430" s="107">
        <v>38</v>
      </c>
      <c r="I430" s="131">
        <v>745.1</v>
      </c>
      <c r="J430" s="131">
        <v>514.71</v>
      </c>
    </row>
    <row r="431" spans="1:10" ht="23.25">
      <c r="A431" s="112"/>
      <c r="B431" s="107">
        <v>12</v>
      </c>
      <c r="C431" s="122">
        <v>84.907</v>
      </c>
      <c r="D431" s="122">
        <v>85.0775</v>
      </c>
      <c r="E431" s="169">
        <f t="shared" si="45"/>
        <v>0.1705000000000041</v>
      </c>
      <c r="F431" s="206">
        <f t="shared" si="48"/>
        <v>647.5749173914852</v>
      </c>
      <c r="G431" s="169">
        <f t="shared" si="49"/>
        <v>263.28999999999996</v>
      </c>
      <c r="H431" s="107">
        <v>39</v>
      </c>
      <c r="I431" s="131">
        <v>793.52</v>
      </c>
      <c r="J431" s="131">
        <v>530.23</v>
      </c>
    </row>
    <row r="432" spans="1:10" ht="23.25">
      <c r="A432" s="112">
        <v>22528</v>
      </c>
      <c r="B432" s="107">
        <v>19</v>
      </c>
      <c r="C432" s="122">
        <v>89.016</v>
      </c>
      <c r="D432" s="122">
        <v>89.051</v>
      </c>
      <c r="E432" s="169">
        <f t="shared" si="45"/>
        <v>0.03499999999999659</v>
      </c>
      <c r="F432" s="206">
        <f t="shared" si="48"/>
        <v>100.82677959265</v>
      </c>
      <c r="G432" s="169">
        <f t="shared" si="49"/>
        <v>347.12999999999994</v>
      </c>
      <c r="H432" s="107">
        <v>40</v>
      </c>
      <c r="I432" s="131">
        <v>714.43</v>
      </c>
      <c r="J432" s="131">
        <v>367.3</v>
      </c>
    </row>
    <row r="433" spans="1:10" ht="23.25">
      <c r="A433" s="112"/>
      <c r="B433" s="107">
        <v>20</v>
      </c>
      <c r="C433" s="122">
        <v>84.708</v>
      </c>
      <c r="D433" s="122">
        <v>84.7411</v>
      </c>
      <c r="E433" s="169">
        <f t="shared" si="45"/>
        <v>0.03310000000000457</v>
      </c>
      <c r="F433" s="206">
        <f t="shared" si="48"/>
        <v>101.37514930631397</v>
      </c>
      <c r="G433" s="169">
        <f t="shared" si="49"/>
        <v>326.50999999999993</v>
      </c>
      <c r="H433" s="107">
        <v>41</v>
      </c>
      <c r="I433" s="131">
        <v>718.17</v>
      </c>
      <c r="J433" s="131">
        <v>391.66</v>
      </c>
    </row>
    <row r="434" spans="1:10" ht="23.25">
      <c r="A434" s="112"/>
      <c r="B434" s="107">
        <v>21</v>
      </c>
      <c r="C434" s="122">
        <v>86.3898</v>
      </c>
      <c r="D434" s="122">
        <v>86.4243</v>
      </c>
      <c r="E434" s="169">
        <f t="shared" si="45"/>
        <v>0.03450000000000841</v>
      </c>
      <c r="F434" s="206">
        <f t="shared" si="48"/>
        <v>108.9840788476384</v>
      </c>
      <c r="G434" s="169">
        <f t="shared" si="49"/>
        <v>316.56</v>
      </c>
      <c r="H434" s="107">
        <v>42</v>
      </c>
      <c r="I434" s="131">
        <v>656.01</v>
      </c>
      <c r="J434" s="131">
        <v>339.45</v>
      </c>
    </row>
    <row r="435" spans="1:10" ht="23.25">
      <c r="A435" s="112">
        <v>22535</v>
      </c>
      <c r="B435" s="107">
        <v>22</v>
      </c>
      <c r="C435" s="122">
        <v>85.1922</v>
      </c>
      <c r="D435" s="122">
        <v>85.2223</v>
      </c>
      <c r="E435" s="169">
        <f t="shared" si="45"/>
        <v>0.030100000000004457</v>
      </c>
      <c r="F435" s="206">
        <f t="shared" si="48"/>
        <v>63.0630630630724</v>
      </c>
      <c r="G435" s="169">
        <f t="shared" si="49"/>
        <v>477.3</v>
      </c>
      <c r="H435" s="107">
        <v>43</v>
      </c>
      <c r="I435" s="131">
        <v>839.5</v>
      </c>
      <c r="J435" s="131">
        <v>362.2</v>
      </c>
    </row>
    <row r="436" spans="1:10" ht="23.25">
      <c r="A436" s="112"/>
      <c r="B436" s="107">
        <v>23</v>
      </c>
      <c r="C436" s="122">
        <v>87.7288</v>
      </c>
      <c r="D436" s="122">
        <v>87.7619</v>
      </c>
      <c r="E436" s="169">
        <f t="shared" si="45"/>
        <v>0.03309999999999036</v>
      </c>
      <c r="F436" s="206">
        <f t="shared" si="48"/>
        <v>91.33302061198741</v>
      </c>
      <c r="G436" s="169">
        <f t="shared" si="49"/>
        <v>362.41</v>
      </c>
      <c r="H436" s="107">
        <v>44</v>
      </c>
      <c r="I436" s="131">
        <v>732.57</v>
      </c>
      <c r="J436" s="131">
        <v>370.16</v>
      </c>
    </row>
    <row r="437" spans="1:10" ht="23.25">
      <c r="A437" s="112"/>
      <c r="B437" s="107">
        <v>24</v>
      </c>
      <c r="C437" s="122">
        <v>88.1383</v>
      </c>
      <c r="D437" s="122">
        <v>88.167</v>
      </c>
      <c r="E437" s="169">
        <f t="shared" si="45"/>
        <v>0.028700000000000614</v>
      </c>
      <c r="F437" s="206">
        <f t="shared" si="48"/>
        <v>98.41912142930838</v>
      </c>
      <c r="G437" s="169">
        <f t="shared" si="49"/>
        <v>291.61</v>
      </c>
      <c r="H437" s="107">
        <v>45</v>
      </c>
      <c r="I437" s="131">
        <v>863.94</v>
      </c>
      <c r="J437" s="131">
        <v>572.33</v>
      </c>
    </row>
    <row r="438" spans="1:10" ht="23.25">
      <c r="A438" s="112">
        <v>22544</v>
      </c>
      <c r="B438" s="107">
        <v>25</v>
      </c>
      <c r="C438" s="122">
        <v>87.1153</v>
      </c>
      <c r="D438" s="122">
        <v>87.183</v>
      </c>
      <c r="E438" s="169">
        <f t="shared" si="45"/>
        <v>0.06770000000000209</v>
      </c>
      <c r="F438" s="206">
        <f t="shared" si="48"/>
        <v>190.28613187925708</v>
      </c>
      <c r="G438" s="169">
        <f t="shared" si="49"/>
        <v>355.78000000000003</v>
      </c>
      <c r="H438" s="107">
        <v>46</v>
      </c>
      <c r="I438" s="131">
        <v>727.12</v>
      </c>
      <c r="J438" s="131">
        <v>371.34</v>
      </c>
    </row>
    <row r="439" spans="1:10" ht="23.25">
      <c r="A439" s="112"/>
      <c r="B439" s="107">
        <v>26</v>
      </c>
      <c r="C439" s="122">
        <v>85.8487</v>
      </c>
      <c r="D439" s="122">
        <v>85.9179</v>
      </c>
      <c r="E439" s="169">
        <f t="shared" si="45"/>
        <v>0.06920000000000925</v>
      </c>
      <c r="F439" s="206">
        <f t="shared" si="48"/>
        <v>192.69861602297138</v>
      </c>
      <c r="G439" s="169">
        <f t="shared" si="49"/>
        <v>359.11</v>
      </c>
      <c r="H439" s="107">
        <v>47</v>
      </c>
      <c r="I439" s="131">
        <v>737</v>
      </c>
      <c r="J439" s="131">
        <v>377.89</v>
      </c>
    </row>
    <row r="440" spans="1:10" ht="23.25">
      <c r="A440" s="112"/>
      <c r="B440" s="107">
        <v>27</v>
      </c>
      <c r="C440" s="122">
        <v>86.3531</v>
      </c>
      <c r="D440" s="122">
        <v>86.421</v>
      </c>
      <c r="E440" s="169">
        <f t="shared" si="45"/>
        <v>0.06790000000000873</v>
      </c>
      <c r="F440" s="206">
        <f t="shared" si="48"/>
        <v>198.0977943750984</v>
      </c>
      <c r="G440" s="169">
        <f t="shared" si="49"/>
        <v>342.76</v>
      </c>
      <c r="H440" s="107">
        <v>48</v>
      </c>
      <c r="I440" s="131">
        <v>677.12</v>
      </c>
      <c r="J440" s="131">
        <v>334.36</v>
      </c>
    </row>
    <row r="441" spans="1:10" ht="23.25">
      <c r="A441" s="112">
        <v>22557</v>
      </c>
      <c r="B441" s="107">
        <v>1</v>
      </c>
      <c r="C441" s="122">
        <v>85.446</v>
      </c>
      <c r="D441" s="122">
        <v>86.375</v>
      </c>
      <c r="E441" s="169">
        <f t="shared" si="45"/>
        <v>0.929000000000002</v>
      </c>
      <c r="F441" s="206">
        <f t="shared" si="48"/>
        <v>2864.4548593981312</v>
      </c>
      <c r="G441" s="169">
        <f t="shared" si="49"/>
        <v>324.32000000000005</v>
      </c>
      <c r="H441" s="107">
        <v>49</v>
      </c>
      <c r="I441" s="131">
        <v>718.22</v>
      </c>
      <c r="J441" s="131">
        <v>393.9</v>
      </c>
    </row>
    <row r="442" spans="1:10" ht="23.25">
      <c r="A442" s="112"/>
      <c r="B442" s="107">
        <v>2</v>
      </c>
      <c r="C442" s="122">
        <v>87.4804</v>
      </c>
      <c r="D442" s="122">
        <v>88.3292</v>
      </c>
      <c r="E442" s="169">
        <f t="shared" si="45"/>
        <v>0.8487999999999971</v>
      </c>
      <c r="F442" s="206">
        <f t="shared" si="48"/>
        <v>2948.450743365281</v>
      </c>
      <c r="G442" s="169">
        <f t="shared" si="49"/>
        <v>287.88</v>
      </c>
      <c r="H442" s="107">
        <v>50</v>
      </c>
      <c r="I442" s="131">
        <v>830.04</v>
      </c>
      <c r="J442" s="131">
        <v>542.16</v>
      </c>
    </row>
    <row r="443" spans="1:10" ht="23.25">
      <c r="A443" s="112"/>
      <c r="B443" s="107">
        <v>3</v>
      </c>
      <c r="C443" s="122">
        <v>85.9123</v>
      </c>
      <c r="D443" s="122">
        <v>86.1306</v>
      </c>
      <c r="E443" s="169">
        <f t="shared" si="45"/>
        <v>0.21829999999999927</v>
      </c>
      <c r="F443" s="206">
        <f t="shared" si="48"/>
        <v>757.8808498819584</v>
      </c>
      <c r="G443" s="169">
        <f t="shared" si="49"/>
        <v>288.03999999999996</v>
      </c>
      <c r="H443" s="107">
        <v>51</v>
      </c>
      <c r="I443" s="131">
        <v>840.14</v>
      </c>
      <c r="J443" s="131">
        <v>552.1</v>
      </c>
    </row>
    <row r="444" spans="1:10" ht="23.25">
      <c r="A444" s="112">
        <v>22564</v>
      </c>
      <c r="B444" s="107">
        <v>4</v>
      </c>
      <c r="C444" s="122">
        <v>85.0636</v>
      </c>
      <c r="D444" s="122">
        <v>85.208</v>
      </c>
      <c r="E444" s="169">
        <f t="shared" si="45"/>
        <v>0.14440000000000452</v>
      </c>
      <c r="F444" s="206">
        <f t="shared" si="48"/>
        <v>391.32791327914504</v>
      </c>
      <c r="G444" s="169">
        <f t="shared" si="49"/>
        <v>369</v>
      </c>
      <c r="H444" s="107">
        <v>52</v>
      </c>
      <c r="I444" s="131">
        <v>830.12</v>
      </c>
      <c r="J444" s="131">
        <v>461.12</v>
      </c>
    </row>
    <row r="445" spans="1:10" ht="23.25">
      <c r="A445" s="112"/>
      <c r="B445" s="107">
        <v>5</v>
      </c>
      <c r="C445" s="122">
        <v>85.0975</v>
      </c>
      <c r="D445" s="122">
        <v>85.271</v>
      </c>
      <c r="E445" s="169">
        <f t="shared" si="45"/>
        <v>0.1735000000000042</v>
      </c>
      <c r="F445" s="206">
        <f t="shared" si="48"/>
        <v>476.9366100390461</v>
      </c>
      <c r="G445" s="169">
        <f t="shared" si="49"/>
        <v>363.78000000000003</v>
      </c>
      <c r="H445" s="107">
        <v>53</v>
      </c>
      <c r="I445" s="131">
        <v>736.09</v>
      </c>
      <c r="J445" s="131">
        <v>372.31</v>
      </c>
    </row>
    <row r="446" spans="1:10" ht="23.25">
      <c r="A446" s="112"/>
      <c r="B446" s="107">
        <v>6</v>
      </c>
      <c r="C446" s="122">
        <v>87.4402</v>
      </c>
      <c r="D446" s="122">
        <v>87.6053</v>
      </c>
      <c r="E446" s="169">
        <f t="shared" si="45"/>
        <v>0.16509999999999536</v>
      </c>
      <c r="F446" s="206">
        <f t="shared" si="48"/>
        <v>501.13826073757883</v>
      </c>
      <c r="G446" s="169">
        <f t="shared" si="49"/>
        <v>329.45000000000005</v>
      </c>
      <c r="H446" s="107">
        <v>54</v>
      </c>
      <c r="I446" s="131">
        <v>772.82</v>
      </c>
      <c r="J446" s="131">
        <v>443.37</v>
      </c>
    </row>
    <row r="447" spans="1:10" ht="23.25">
      <c r="A447" s="112">
        <v>22573</v>
      </c>
      <c r="B447" s="107">
        <v>7</v>
      </c>
      <c r="C447" s="122">
        <v>86.459</v>
      </c>
      <c r="D447" s="122">
        <v>86.4895</v>
      </c>
      <c r="E447" s="169">
        <f t="shared" si="45"/>
        <v>0.030500000000003524</v>
      </c>
      <c r="F447" s="206">
        <f t="shared" si="48"/>
        <v>95.15193111625236</v>
      </c>
      <c r="G447" s="169">
        <f t="shared" si="49"/>
        <v>320.53999999999996</v>
      </c>
      <c r="H447" s="107">
        <v>55</v>
      </c>
      <c r="I447" s="131">
        <v>695.42</v>
      </c>
      <c r="J447" s="131">
        <v>374.88</v>
      </c>
    </row>
    <row r="448" spans="1:10" ht="23.25">
      <c r="A448" s="112"/>
      <c r="B448" s="107">
        <v>8</v>
      </c>
      <c r="C448" s="122">
        <v>84.825</v>
      </c>
      <c r="D448" s="122">
        <v>84.8693</v>
      </c>
      <c r="E448" s="169">
        <f t="shared" si="45"/>
        <v>0.04429999999999268</v>
      </c>
      <c r="F448" s="206">
        <f t="shared" si="48"/>
        <v>123.6325072560635</v>
      </c>
      <c r="G448" s="169">
        <f t="shared" si="49"/>
        <v>358.32000000000005</v>
      </c>
      <c r="H448" s="107">
        <v>56</v>
      </c>
      <c r="I448" s="131">
        <v>672.58</v>
      </c>
      <c r="J448" s="131">
        <v>314.26</v>
      </c>
    </row>
    <row r="449" spans="1:10" ht="23.25">
      <c r="A449" s="112"/>
      <c r="B449" s="107">
        <v>9</v>
      </c>
      <c r="C449" s="122">
        <v>87.699</v>
      </c>
      <c r="D449" s="122">
        <v>87.7353</v>
      </c>
      <c r="E449" s="169">
        <f t="shared" si="45"/>
        <v>0.03629999999999711</v>
      </c>
      <c r="F449" s="206">
        <f t="shared" si="48"/>
        <v>119.19225086191797</v>
      </c>
      <c r="G449" s="169">
        <f t="shared" si="49"/>
        <v>304.54999999999995</v>
      </c>
      <c r="H449" s="107">
        <v>57</v>
      </c>
      <c r="I449" s="131">
        <v>849.93</v>
      </c>
      <c r="J449" s="131">
        <v>545.38</v>
      </c>
    </row>
    <row r="450" spans="1:10" ht="23.25">
      <c r="A450" s="112">
        <v>22591</v>
      </c>
      <c r="B450" s="107">
        <v>10</v>
      </c>
      <c r="C450" s="122">
        <v>85.1083</v>
      </c>
      <c r="D450" s="122">
        <v>85.1882</v>
      </c>
      <c r="E450" s="169">
        <f t="shared" si="45"/>
        <v>0.07989999999999498</v>
      </c>
      <c r="F450" s="206">
        <f t="shared" si="48"/>
        <v>237.21869247667885</v>
      </c>
      <c r="G450" s="169">
        <f t="shared" si="49"/>
        <v>336.82000000000005</v>
      </c>
      <c r="H450" s="107">
        <v>58</v>
      </c>
      <c r="I450" s="131">
        <v>651.34</v>
      </c>
      <c r="J450" s="131">
        <v>314.52</v>
      </c>
    </row>
    <row r="451" spans="1:10" ht="23.25">
      <c r="A451" s="112"/>
      <c r="B451" s="107">
        <v>11</v>
      </c>
      <c r="C451" s="122">
        <v>86.0779</v>
      </c>
      <c r="D451" s="122">
        <v>86.1411</v>
      </c>
      <c r="E451" s="169">
        <f t="shared" si="45"/>
        <v>0.06319999999999482</v>
      </c>
      <c r="F451" s="206">
        <f t="shared" si="48"/>
        <v>207.46479335585732</v>
      </c>
      <c r="G451" s="169">
        <f t="shared" si="49"/>
        <v>304.63</v>
      </c>
      <c r="H451" s="107">
        <v>59</v>
      </c>
      <c r="I451" s="131">
        <v>751.91</v>
      </c>
      <c r="J451" s="131">
        <v>447.28</v>
      </c>
    </row>
    <row r="452" spans="1:10" ht="23.25">
      <c r="A452" s="112"/>
      <c r="B452" s="107">
        <v>12</v>
      </c>
      <c r="C452" s="122">
        <v>84.8826</v>
      </c>
      <c r="D452" s="122">
        <v>84.9516</v>
      </c>
      <c r="E452" s="169">
        <f t="shared" si="45"/>
        <v>0.06900000000000261</v>
      </c>
      <c r="F452" s="206">
        <f t="shared" si="48"/>
        <v>214.41223081943576</v>
      </c>
      <c r="G452" s="169">
        <f t="shared" si="49"/>
        <v>321.81</v>
      </c>
      <c r="H452" s="107">
        <v>60</v>
      </c>
      <c r="I452" s="131">
        <v>650.47</v>
      </c>
      <c r="J452" s="131">
        <v>328.66</v>
      </c>
    </row>
    <row r="453" spans="1:10" ht="23.25">
      <c r="A453" s="112">
        <v>22599</v>
      </c>
      <c r="B453" s="107">
        <v>13</v>
      </c>
      <c r="C453" s="122">
        <v>86.7498</v>
      </c>
      <c r="D453" s="122">
        <v>86.829</v>
      </c>
      <c r="E453" s="169">
        <f t="shared" si="45"/>
        <v>0.07920000000000016</v>
      </c>
      <c r="F453" s="206">
        <f t="shared" si="48"/>
        <v>242.4390841190161</v>
      </c>
      <c r="G453" s="169">
        <f t="shared" si="49"/>
        <v>326.67999999999995</v>
      </c>
      <c r="H453" s="107">
        <v>61</v>
      </c>
      <c r="I453" s="131">
        <v>744.65</v>
      </c>
      <c r="J453" s="131">
        <v>417.97</v>
      </c>
    </row>
    <row r="454" spans="1:10" ht="23.25">
      <c r="A454" s="112"/>
      <c r="B454" s="107">
        <v>14</v>
      </c>
      <c r="C454" s="122">
        <v>85.9326</v>
      </c>
      <c r="D454" s="122">
        <v>85.9853</v>
      </c>
      <c r="E454" s="169">
        <f t="shared" si="45"/>
        <v>0.05270000000000152</v>
      </c>
      <c r="F454" s="206">
        <f t="shared" si="48"/>
        <v>189.0989988876584</v>
      </c>
      <c r="G454" s="169">
        <f t="shared" si="49"/>
        <v>278.69</v>
      </c>
      <c r="H454" s="107">
        <v>62</v>
      </c>
      <c r="I454" s="131">
        <v>780.02</v>
      </c>
      <c r="J454" s="131">
        <v>501.33</v>
      </c>
    </row>
    <row r="455" spans="1:10" ht="23.25">
      <c r="A455" s="112"/>
      <c r="B455" s="107">
        <v>15</v>
      </c>
      <c r="C455" s="122">
        <v>86.9945</v>
      </c>
      <c r="D455" s="122">
        <v>87.0446</v>
      </c>
      <c r="E455" s="169">
        <f t="shared" si="45"/>
        <v>0.05010000000000048</v>
      </c>
      <c r="F455" s="206">
        <f t="shared" si="48"/>
        <v>181.64678583082727</v>
      </c>
      <c r="G455" s="169">
        <f t="shared" si="49"/>
        <v>275.81000000000006</v>
      </c>
      <c r="H455" s="107">
        <v>63</v>
      </c>
      <c r="I455" s="131">
        <v>782.58</v>
      </c>
      <c r="J455" s="131">
        <v>506.77</v>
      </c>
    </row>
    <row r="456" spans="1:10" ht="23.25">
      <c r="A456" s="112">
        <v>22607</v>
      </c>
      <c r="B456" s="107">
        <v>16</v>
      </c>
      <c r="C456" s="122">
        <v>86.151</v>
      </c>
      <c r="D456" s="122">
        <v>86.22</v>
      </c>
      <c r="E456" s="169">
        <f t="shared" si="45"/>
        <v>0.06900000000000261</v>
      </c>
      <c r="F456" s="206">
        <f t="shared" si="48"/>
        <v>220.47546012270777</v>
      </c>
      <c r="G456" s="169">
        <f t="shared" si="49"/>
        <v>312.96</v>
      </c>
      <c r="H456" s="107">
        <v>64</v>
      </c>
      <c r="I456" s="131">
        <v>774.16</v>
      </c>
      <c r="J456" s="131">
        <v>461.2</v>
      </c>
    </row>
    <row r="457" spans="1:10" ht="23.25">
      <c r="A457" s="112"/>
      <c r="B457" s="107">
        <v>17</v>
      </c>
      <c r="C457" s="122">
        <v>87.257</v>
      </c>
      <c r="D457" s="122">
        <v>87.2869</v>
      </c>
      <c r="E457" s="169">
        <f t="shared" si="45"/>
        <v>0.029899999999997817</v>
      </c>
      <c r="F457" s="206">
        <f t="shared" si="48"/>
        <v>112.32156273477766</v>
      </c>
      <c r="G457" s="169">
        <f t="shared" si="49"/>
        <v>266.20000000000005</v>
      </c>
      <c r="H457" s="107">
        <v>65</v>
      </c>
      <c r="I457" s="131">
        <v>775.21</v>
      </c>
      <c r="J457" s="131">
        <v>509.01</v>
      </c>
    </row>
    <row r="458" spans="1:10" ht="23.25">
      <c r="A458" s="112"/>
      <c r="B458" s="107">
        <v>18</v>
      </c>
      <c r="C458" s="122">
        <v>85.1372</v>
      </c>
      <c r="D458" s="122">
        <v>85.157</v>
      </c>
      <c r="E458" s="169">
        <f t="shared" si="45"/>
        <v>0.01979999999998938</v>
      </c>
      <c r="F458" s="206">
        <f t="shared" si="48"/>
        <v>72.03405246112483</v>
      </c>
      <c r="G458" s="169">
        <f t="shared" si="49"/>
        <v>274.87</v>
      </c>
      <c r="H458" s="107">
        <v>66</v>
      </c>
      <c r="I458" s="131">
        <v>850.57</v>
      </c>
      <c r="J458" s="131">
        <v>575.7</v>
      </c>
    </row>
    <row r="459" spans="1:10" ht="23.25">
      <c r="A459" s="112">
        <v>22629</v>
      </c>
      <c r="B459" s="107">
        <v>25</v>
      </c>
      <c r="C459" s="122">
        <v>87.0924</v>
      </c>
      <c r="D459" s="122">
        <v>87.0935</v>
      </c>
      <c r="E459" s="169">
        <f t="shared" si="45"/>
        <v>0.0011000000000080945</v>
      </c>
      <c r="F459" s="206">
        <f t="shared" si="48"/>
        <v>3.368034292737583</v>
      </c>
      <c r="G459" s="169">
        <f t="shared" si="49"/>
        <v>326.59999999999997</v>
      </c>
      <c r="H459" s="107">
        <v>67</v>
      </c>
      <c r="I459" s="131">
        <v>692.65</v>
      </c>
      <c r="J459" s="131">
        <v>366.05</v>
      </c>
    </row>
    <row r="460" spans="1:10" ht="23.25">
      <c r="A460" s="112"/>
      <c r="B460" s="107">
        <v>26</v>
      </c>
      <c r="C460" s="122">
        <v>85.8324</v>
      </c>
      <c r="D460" s="122">
        <v>85.8403</v>
      </c>
      <c r="E460" s="169">
        <f t="shared" si="45"/>
        <v>0.007899999999992247</v>
      </c>
      <c r="F460" s="206">
        <f t="shared" si="48"/>
        <v>23.661195639128564</v>
      </c>
      <c r="G460" s="169">
        <f t="shared" si="49"/>
        <v>333.88000000000005</v>
      </c>
      <c r="H460" s="107">
        <v>68</v>
      </c>
      <c r="I460" s="131">
        <v>701.21</v>
      </c>
      <c r="J460" s="131">
        <v>367.33</v>
      </c>
    </row>
    <row r="461" spans="1:10" ht="23.25">
      <c r="A461" s="112"/>
      <c r="B461" s="107">
        <v>27</v>
      </c>
      <c r="C461" s="122">
        <v>86.3554</v>
      </c>
      <c r="D461" s="122">
        <v>86.3607</v>
      </c>
      <c r="E461" s="169">
        <f t="shared" si="45"/>
        <v>0.005299999999991201</v>
      </c>
      <c r="F461" s="206">
        <f t="shared" si="48"/>
        <v>15.313935681444715</v>
      </c>
      <c r="G461" s="169">
        <f t="shared" si="49"/>
        <v>346.09</v>
      </c>
      <c r="H461" s="107">
        <v>69</v>
      </c>
      <c r="I461" s="131">
        <v>713.41</v>
      </c>
      <c r="J461" s="131">
        <v>367.32</v>
      </c>
    </row>
    <row r="462" spans="1:10" ht="23.25">
      <c r="A462" s="112">
        <v>22640</v>
      </c>
      <c r="B462" s="107">
        <v>28</v>
      </c>
      <c r="C462" s="122">
        <v>87.2621</v>
      </c>
      <c r="D462" s="122">
        <v>87.265</v>
      </c>
      <c r="E462" s="169">
        <f t="shared" si="45"/>
        <v>0.002899999999996794</v>
      </c>
      <c r="F462" s="206">
        <f t="shared" si="48"/>
        <v>9.564012927896558</v>
      </c>
      <c r="G462" s="169">
        <f t="shared" si="49"/>
        <v>303.21999999999997</v>
      </c>
      <c r="H462" s="107">
        <v>70</v>
      </c>
      <c r="I462" s="131">
        <v>794.92</v>
      </c>
      <c r="J462" s="131">
        <v>491.7</v>
      </c>
    </row>
    <row r="463" spans="1:10" ht="23.25">
      <c r="A463" s="112"/>
      <c r="B463" s="107">
        <v>29</v>
      </c>
      <c r="C463" s="122">
        <v>85.3014</v>
      </c>
      <c r="D463" s="122">
        <v>85.3027</v>
      </c>
      <c r="E463" s="169">
        <f t="shared" si="45"/>
        <v>0.001300000000000523</v>
      </c>
      <c r="F463" s="206">
        <f t="shared" si="48"/>
        <v>4.365785673508154</v>
      </c>
      <c r="G463" s="169">
        <f t="shared" si="49"/>
        <v>297.77</v>
      </c>
      <c r="H463" s="107">
        <v>71</v>
      </c>
      <c r="I463" s="131">
        <v>845.75</v>
      </c>
      <c r="J463" s="131">
        <v>547.98</v>
      </c>
    </row>
    <row r="464" spans="1:10" ht="23.25">
      <c r="A464" s="112"/>
      <c r="B464" s="107">
        <v>30</v>
      </c>
      <c r="C464" s="122">
        <v>85.0116</v>
      </c>
      <c r="D464" s="122">
        <v>85.0133</v>
      </c>
      <c r="E464" s="169">
        <f t="shared" si="45"/>
        <v>0.0016999999999995907</v>
      </c>
      <c r="F464" s="206">
        <f t="shared" si="48"/>
        <v>5.971197752018231</v>
      </c>
      <c r="G464" s="169">
        <f t="shared" si="49"/>
        <v>284.70000000000005</v>
      </c>
      <c r="H464" s="107">
        <v>72</v>
      </c>
      <c r="I464" s="131">
        <v>705.35</v>
      </c>
      <c r="J464" s="131">
        <v>420.65</v>
      </c>
    </row>
    <row r="465" spans="1:10" ht="23.25">
      <c r="A465" s="112">
        <v>22649</v>
      </c>
      <c r="B465" s="107">
        <v>7</v>
      </c>
      <c r="C465" s="122">
        <v>86.4167</v>
      </c>
      <c r="D465" s="122">
        <v>86.4421</v>
      </c>
      <c r="E465" s="169">
        <f t="shared" si="45"/>
        <v>0.02539999999999054</v>
      </c>
      <c r="F465" s="203">
        <f t="shared" si="48"/>
        <v>91.84595913936191</v>
      </c>
      <c r="G465" s="169">
        <f t="shared" si="49"/>
        <v>276.55000000000007</v>
      </c>
      <c r="H465" s="107">
        <v>73</v>
      </c>
      <c r="I465" s="131">
        <v>799.57</v>
      </c>
      <c r="J465" s="131">
        <v>523.02</v>
      </c>
    </row>
    <row r="466" spans="1:10" ht="23.25">
      <c r="A466" s="112"/>
      <c r="B466" s="107">
        <v>8</v>
      </c>
      <c r="C466" s="122">
        <v>84.7704</v>
      </c>
      <c r="D466" s="122">
        <v>84.799</v>
      </c>
      <c r="E466" s="169">
        <f t="shared" si="45"/>
        <v>0.028600000000011505</v>
      </c>
      <c r="F466" s="203">
        <f t="shared" si="48"/>
        <v>96.08277900964691</v>
      </c>
      <c r="G466" s="169">
        <f t="shared" si="49"/>
        <v>297.66</v>
      </c>
      <c r="H466" s="107">
        <v>74</v>
      </c>
      <c r="I466" s="131">
        <v>651.7</v>
      </c>
      <c r="J466" s="131">
        <v>354.04</v>
      </c>
    </row>
    <row r="467" spans="1:10" ht="23.25">
      <c r="A467" s="112"/>
      <c r="B467" s="107">
        <v>9</v>
      </c>
      <c r="C467" s="122">
        <v>87.6337</v>
      </c>
      <c r="D467" s="122">
        <v>87.654</v>
      </c>
      <c r="E467" s="169">
        <f t="shared" si="45"/>
        <v>0.02029999999999177</v>
      </c>
      <c r="F467" s="203">
        <f t="shared" si="48"/>
        <v>67.28092270976988</v>
      </c>
      <c r="G467" s="169">
        <f t="shared" si="49"/>
        <v>301.72</v>
      </c>
      <c r="H467" s="107">
        <v>75</v>
      </c>
      <c r="I467" s="131">
        <v>655.33</v>
      </c>
      <c r="J467" s="131">
        <v>353.61</v>
      </c>
    </row>
    <row r="468" spans="1:10" ht="23.25">
      <c r="A468" s="112">
        <v>22656</v>
      </c>
      <c r="B468" s="107">
        <v>10</v>
      </c>
      <c r="C468" s="122">
        <v>85.0719</v>
      </c>
      <c r="D468" s="122">
        <v>85.0955</v>
      </c>
      <c r="E468" s="169">
        <f t="shared" si="45"/>
        <v>0.02360000000000184</v>
      </c>
      <c r="F468" s="203">
        <f t="shared" si="48"/>
        <v>81.53957779083662</v>
      </c>
      <c r="G468" s="169">
        <f t="shared" si="49"/>
        <v>289.43</v>
      </c>
      <c r="H468" s="107">
        <v>76</v>
      </c>
      <c r="I468" s="131">
        <v>625.39</v>
      </c>
      <c r="J468" s="131">
        <v>335.96</v>
      </c>
    </row>
    <row r="469" spans="1:10" ht="23.25">
      <c r="A469" s="112"/>
      <c r="B469" s="107">
        <v>11</v>
      </c>
      <c r="C469" s="122">
        <v>86.0139</v>
      </c>
      <c r="D469" s="122">
        <v>86.127</v>
      </c>
      <c r="E469" s="169">
        <f t="shared" si="45"/>
        <v>0.11309999999998865</v>
      </c>
      <c r="F469" s="203">
        <f aca="true" t="shared" si="50" ref="F469:F532">((10^6)*E469/G469)</f>
        <v>473.85620915027926</v>
      </c>
      <c r="G469" s="169">
        <f t="shared" si="49"/>
        <v>238.68</v>
      </c>
      <c r="H469" s="107">
        <v>77</v>
      </c>
      <c r="I469" s="131">
        <v>649.35</v>
      </c>
      <c r="J469" s="131">
        <v>410.67</v>
      </c>
    </row>
    <row r="470" spans="1:10" ht="23.25">
      <c r="A470" s="112"/>
      <c r="B470" s="107">
        <v>12</v>
      </c>
      <c r="C470" s="122">
        <v>84.8318</v>
      </c>
      <c r="D470" s="122">
        <v>84.856</v>
      </c>
      <c r="E470" s="169">
        <f t="shared" si="45"/>
        <v>0.024199999999993338</v>
      </c>
      <c r="F470" s="203">
        <f t="shared" si="50"/>
        <v>94.38377535098807</v>
      </c>
      <c r="G470" s="169">
        <f t="shared" si="49"/>
        <v>256.4</v>
      </c>
      <c r="H470" s="107">
        <v>78</v>
      </c>
      <c r="I470" s="131">
        <v>820.61</v>
      </c>
      <c r="J470" s="131">
        <v>564.21</v>
      </c>
    </row>
    <row r="471" spans="1:10" ht="23.25">
      <c r="A471" s="112">
        <v>22682</v>
      </c>
      <c r="B471" s="107">
        <v>10</v>
      </c>
      <c r="C471" s="122">
        <v>85.1238</v>
      </c>
      <c r="D471" s="122">
        <v>85.1333</v>
      </c>
      <c r="E471" s="169">
        <f t="shared" si="45"/>
        <v>0.009500000000002728</v>
      </c>
      <c r="F471" s="203">
        <f t="shared" si="50"/>
        <v>37.02693222123682</v>
      </c>
      <c r="G471" s="169">
        <f t="shared" si="49"/>
        <v>256.56999999999994</v>
      </c>
      <c r="H471" s="107">
        <v>79</v>
      </c>
      <c r="I471" s="131">
        <v>805.65</v>
      </c>
      <c r="J471" s="131">
        <v>549.08</v>
      </c>
    </row>
    <row r="472" spans="1:10" ht="23.25">
      <c r="A472" s="112"/>
      <c r="B472" s="107">
        <v>11</v>
      </c>
      <c r="C472" s="122">
        <v>86.1466</v>
      </c>
      <c r="D472" s="122">
        <v>86.1558</v>
      </c>
      <c r="E472" s="169">
        <f t="shared" si="45"/>
        <v>0.00919999999999277</v>
      </c>
      <c r="F472" s="203">
        <f t="shared" si="50"/>
        <v>33.72928581900854</v>
      </c>
      <c r="G472" s="169">
        <f t="shared" si="49"/>
        <v>272.76</v>
      </c>
      <c r="H472" s="107">
        <v>80</v>
      </c>
      <c r="I472" s="131">
        <v>716.65</v>
      </c>
      <c r="J472" s="131">
        <v>443.89</v>
      </c>
    </row>
    <row r="473" spans="1:10" ht="23.25">
      <c r="A473" s="112"/>
      <c r="B473" s="107">
        <v>12</v>
      </c>
      <c r="C473" s="122">
        <v>84.8505</v>
      </c>
      <c r="D473" s="122">
        <v>84.857</v>
      </c>
      <c r="E473" s="169">
        <f t="shared" si="45"/>
        <v>0.006500000000002615</v>
      </c>
      <c r="F473" s="203">
        <f t="shared" si="50"/>
        <v>25.236838018335984</v>
      </c>
      <c r="G473" s="169">
        <f t="shared" si="49"/>
        <v>257.55999999999995</v>
      </c>
      <c r="H473" s="107">
        <v>81</v>
      </c>
      <c r="I473" s="131">
        <v>777.39</v>
      </c>
      <c r="J473" s="131">
        <v>519.83</v>
      </c>
    </row>
    <row r="474" spans="1:10" ht="23.25">
      <c r="A474" s="112">
        <v>22690</v>
      </c>
      <c r="B474" s="107">
        <v>13</v>
      </c>
      <c r="C474" s="122">
        <v>86.7745</v>
      </c>
      <c r="D474" s="122">
        <v>86.7824</v>
      </c>
      <c r="E474" s="169">
        <f t="shared" si="45"/>
        <v>0.007899999999992247</v>
      </c>
      <c r="F474" s="203">
        <f t="shared" si="50"/>
        <v>28.329627770179467</v>
      </c>
      <c r="G474" s="169">
        <f t="shared" si="49"/>
        <v>278.86</v>
      </c>
      <c r="H474" s="107">
        <v>82</v>
      </c>
      <c r="I474" s="131">
        <v>625.37</v>
      </c>
      <c r="J474" s="131">
        <v>346.51</v>
      </c>
    </row>
    <row r="475" spans="1:10" ht="23.25">
      <c r="A475" s="112"/>
      <c r="B475" s="107">
        <v>14</v>
      </c>
      <c r="C475" s="122">
        <v>85.9789</v>
      </c>
      <c r="D475" s="122">
        <v>85.9872</v>
      </c>
      <c r="E475" s="169">
        <f t="shared" si="45"/>
        <v>0.008300000000005525</v>
      </c>
      <c r="F475" s="203">
        <f t="shared" si="50"/>
        <v>32.692610682233834</v>
      </c>
      <c r="G475" s="169">
        <f t="shared" si="49"/>
        <v>253.88</v>
      </c>
      <c r="H475" s="107">
        <v>83</v>
      </c>
      <c r="I475" s="131">
        <v>805.15</v>
      </c>
      <c r="J475" s="131">
        <v>551.27</v>
      </c>
    </row>
    <row r="476" spans="1:10" ht="23.25">
      <c r="A476" s="112"/>
      <c r="B476" s="107">
        <v>15</v>
      </c>
      <c r="C476" s="122">
        <v>87.0343</v>
      </c>
      <c r="D476" s="122">
        <v>87.0446</v>
      </c>
      <c r="E476" s="169">
        <f t="shared" si="45"/>
        <v>0.010300000000000864</v>
      </c>
      <c r="F476" s="203">
        <f t="shared" si="50"/>
        <v>37.436848035477276</v>
      </c>
      <c r="G476" s="169">
        <f t="shared" si="49"/>
        <v>275.13000000000005</v>
      </c>
      <c r="H476" s="107">
        <v>84</v>
      </c>
      <c r="I476" s="131">
        <v>607.72</v>
      </c>
      <c r="J476" s="131">
        <v>332.59</v>
      </c>
    </row>
    <row r="477" spans="1:10" ht="23.25">
      <c r="A477" s="112">
        <v>22699</v>
      </c>
      <c r="B477" s="107">
        <v>16</v>
      </c>
      <c r="C477" s="122">
        <v>86.1836</v>
      </c>
      <c r="D477" s="122">
        <v>86.2028</v>
      </c>
      <c r="E477" s="169">
        <f t="shared" si="45"/>
        <v>0.019199999999997885</v>
      </c>
      <c r="F477" s="203">
        <f t="shared" si="50"/>
        <v>64.5117935622535</v>
      </c>
      <c r="G477" s="169">
        <f t="shared" si="49"/>
        <v>297.62</v>
      </c>
      <c r="H477" s="107">
        <v>85</v>
      </c>
      <c r="I477" s="131">
        <v>655.59</v>
      </c>
      <c r="J477" s="131">
        <v>357.97</v>
      </c>
    </row>
    <row r="478" spans="1:10" ht="23.25">
      <c r="A478" s="112"/>
      <c r="B478" s="107">
        <v>17</v>
      </c>
      <c r="C478" s="122">
        <v>87.2727</v>
      </c>
      <c r="D478" s="122">
        <v>87.2812</v>
      </c>
      <c r="E478" s="169">
        <f t="shared" si="45"/>
        <v>0.008499999999997954</v>
      </c>
      <c r="F478" s="203">
        <f t="shared" si="50"/>
        <v>35.014005602232466</v>
      </c>
      <c r="G478" s="169">
        <f t="shared" si="49"/>
        <v>242.76</v>
      </c>
      <c r="H478" s="107">
        <v>86</v>
      </c>
      <c r="I478" s="131">
        <v>761.79</v>
      </c>
      <c r="J478" s="131">
        <v>519.03</v>
      </c>
    </row>
    <row r="479" spans="1:10" ht="23.25">
      <c r="A479" s="112"/>
      <c r="B479" s="107">
        <v>18</v>
      </c>
      <c r="C479" s="122">
        <v>85.1901</v>
      </c>
      <c r="D479" s="122">
        <v>85.2047</v>
      </c>
      <c r="E479" s="169">
        <f t="shared" si="45"/>
        <v>0.0146000000000015</v>
      </c>
      <c r="F479" s="203">
        <f t="shared" si="50"/>
        <v>58.776167471825694</v>
      </c>
      <c r="G479" s="169">
        <f t="shared" si="49"/>
        <v>248.39999999999998</v>
      </c>
      <c r="H479" s="107">
        <v>87</v>
      </c>
      <c r="I479" s="131">
        <v>805.99</v>
      </c>
      <c r="J479" s="131">
        <v>557.59</v>
      </c>
    </row>
    <row r="480" spans="1:10" ht="23.25">
      <c r="A480" s="112">
        <v>22718</v>
      </c>
      <c r="B480" s="107">
        <v>31</v>
      </c>
      <c r="C480" s="122">
        <v>84.8764</v>
      </c>
      <c r="D480" s="122">
        <v>84.8815</v>
      </c>
      <c r="E480" s="169">
        <f t="shared" si="45"/>
        <v>0.005099999999998772</v>
      </c>
      <c r="F480" s="203">
        <f t="shared" si="50"/>
        <v>21.026592455158816</v>
      </c>
      <c r="G480" s="169">
        <f t="shared" si="49"/>
        <v>242.55000000000007</v>
      </c>
      <c r="H480" s="107">
        <v>88</v>
      </c>
      <c r="I480" s="131">
        <v>667.94</v>
      </c>
      <c r="J480" s="131">
        <v>425.39</v>
      </c>
    </row>
    <row r="481" spans="1:10" ht="23.25">
      <c r="A481" s="112"/>
      <c r="B481" s="107">
        <v>32</v>
      </c>
      <c r="C481" s="122">
        <v>85.0266</v>
      </c>
      <c r="D481" s="122">
        <v>85.0371</v>
      </c>
      <c r="E481" s="169">
        <f t="shared" si="45"/>
        <v>0.010499999999993292</v>
      </c>
      <c r="F481" s="203">
        <f t="shared" si="50"/>
        <v>36.708152705891806</v>
      </c>
      <c r="G481" s="169">
        <f t="shared" si="49"/>
        <v>286.03999999999996</v>
      </c>
      <c r="H481" s="107">
        <v>89</v>
      </c>
      <c r="I481" s="131">
        <v>837.66</v>
      </c>
      <c r="J481" s="131">
        <v>551.62</v>
      </c>
    </row>
    <row r="482" spans="1:10" ht="23.25">
      <c r="A482" s="112"/>
      <c r="B482" s="107">
        <v>33</v>
      </c>
      <c r="C482" s="122">
        <v>85.9865</v>
      </c>
      <c r="D482" s="122">
        <v>85.9958</v>
      </c>
      <c r="E482" s="169">
        <f t="shared" si="45"/>
        <v>0.00929999999999609</v>
      </c>
      <c r="F482" s="203">
        <f t="shared" si="50"/>
        <v>27.766167074688266</v>
      </c>
      <c r="G482" s="169">
        <f t="shared" si="49"/>
        <v>334.94000000000005</v>
      </c>
      <c r="H482" s="107">
        <v>90</v>
      </c>
      <c r="I482" s="131">
        <v>689.07</v>
      </c>
      <c r="J482" s="131">
        <v>354.13</v>
      </c>
    </row>
    <row r="483" spans="1:10" ht="23.25">
      <c r="A483" s="112">
        <v>22726</v>
      </c>
      <c r="B483" s="107">
        <v>34</v>
      </c>
      <c r="C483" s="122">
        <v>83.499</v>
      </c>
      <c r="D483" s="122">
        <v>83.8149</v>
      </c>
      <c r="E483" s="169">
        <f t="shared" si="45"/>
        <v>0.3158999999999992</v>
      </c>
      <c r="F483" s="203">
        <f t="shared" si="50"/>
        <v>1263.7010960876837</v>
      </c>
      <c r="G483" s="169">
        <f t="shared" si="49"/>
        <v>249.98000000000002</v>
      </c>
      <c r="H483" s="107">
        <v>91</v>
      </c>
      <c r="I483" s="131">
        <v>806.84</v>
      </c>
      <c r="J483" s="131">
        <v>556.86</v>
      </c>
    </row>
    <row r="484" spans="1:10" ht="23.25">
      <c r="A484" s="112"/>
      <c r="B484" s="107">
        <v>35</v>
      </c>
      <c r="C484" s="122">
        <v>84.9867</v>
      </c>
      <c r="D484" s="122">
        <v>85.0085</v>
      </c>
      <c r="E484" s="169">
        <f t="shared" si="45"/>
        <v>0.02179999999999893</v>
      </c>
      <c r="F484" s="203">
        <f t="shared" si="50"/>
        <v>73.42786890767263</v>
      </c>
      <c r="G484" s="169">
        <f t="shared" si="49"/>
        <v>296.89000000000004</v>
      </c>
      <c r="H484" s="107">
        <v>92</v>
      </c>
      <c r="I484" s="131">
        <v>670.69</v>
      </c>
      <c r="J484" s="131">
        <v>373.8</v>
      </c>
    </row>
    <row r="485" spans="1:10" ht="24" thickBot="1">
      <c r="A485" s="176"/>
      <c r="B485" s="177">
        <v>36</v>
      </c>
      <c r="C485" s="178">
        <v>84.5771</v>
      </c>
      <c r="D485" s="178">
        <v>84.5946</v>
      </c>
      <c r="E485" s="179">
        <f t="shared" si="45"/>
        <v>0.017499999999998295</v>
      </c>
      <c r="F485" s="207">
        <f t="shared" si="50"/>
        <v>56.21586893671151</v>
      </c>
      <c r="G485" s="179">
        <f t="shared" si="49"/>
        <v>311.3</v>
      </c>
      <c r="H485" s="177">
        <v>93</v>
      </c>
      <c r="I485" s="180">
        <v>673.76</v>
      </c>
      <c r="J485" s="180">
        <v>362.46</v>
      </c>
    </row>
    <row r="486" spans="1:10" ht="23.25">
      <c r="A486" s="154">
        <v>22741</v>
      </c>
      <c r="B486" s="155">
        <v>19</v>
      </c>
      <c r="C486" s="156">
        <v>88.9764</v>
      </c>
      <c r="D486" s="156">
        <v>88.9857</v>
      </c>
      <c r="E486" s="174">
        <f t="shared" si="45"/>
        <v>0.00929999999999609</v>
      </c>
      <c r="F486" s="205">
        <f t="shared" si="50"/>
        <v>30.35248041774181</v>
      </c>
      <c r="G486" s="174">
        <f t="shared" si="49"/>
        <v>306.4</v>
      </c>
      <c r="H486" s="155">
        <v>1</v>
      </c>
      <c r="I486" s="160">
        <v>683.9</v>
      </c>
      <c r="J486" s="160">
        <v>377.5</v>
      </c>
    </row>
    <row r="487" spans="1:10" ht="23.25">
      <c r="A487" s="112"/>
      <c r="B487" s="107">
        <v>20</v>
      </c>
      <c r="C487" s="122">
        <v>84.6844</v>
      </c>
      <c r="D487" s="122">
        <v>84.6941</v>
      </c>
      <c r="E487" s="169">
        <f t="shared" si="45"/>
        <v>0.009700000000009368</v>
      </c>
      <c r="F487" s="203">
        <f t="shared" si="50"/>
        <v>30.372295456709672</v>
      </c>
      <c r="G487" s="169">
        <f t="shared" si="49"/>
        <v>319.37</v>
      </c>
      <c r="H487" s="107">
        <v>2</v>
      </c>
      <c r="I487" s="131">
        <v>849.17</v>
      </c>
      <c r="J487" s="131">
        <v>529.8</v>
      </c>
    </row>
    <row r="488" spans="1:10" ht="23.25">
      <c r="A488" s="112"/>
      <c r="B488" s="107">
        <v>21</v>
      </c>
      <c r="C488" s="122">
        <v>86.3464</v>
      </c>
      <c r="D488" s="122">
        <v>86.3533</v>
      </c>
      <c r="E488" s="169">
        <f t="shared" si="45"/>
        <v>0.0069000000000016826</v>
      </c>
      <c r="F488" s="203">
        <f t="shared" si="50"/>
        <v>19.30555944154243</v>
      </c>
      <c r="G488" s="169">
        <f t="shared" si="49"/>
        <v>357.4100000000001</v>
      </c>
      <c r="H488" s="107">
        <v>3</v>
      </c>
      <c r="I488" s="131">
        <v>723.69</v>
      </c>
      <c r="J488" s="131">
        <v>366.28</v>
      </c>
    </row>
    <row r="489" spans="1:10" ht="23.25">
      <c r="A489" s="112">
        <v>22758</v>
      </c>
      <c r="B489" s="107">
        <v>22</v>
      </c>
      <c r="C489" s="122">
        <v>85.1216</v>
      </c>
      <c r="D489" s="122">
        <v>85.1333</v>
      </c>
      <c r="E489" s="169">
        <f t="shared" si="45"/>
        <v>0.011700000000004707</v>
      </c>
      <c r="F489" s="203">
        <f t="shared" si="50"/>
        <v>37.754114230412085</v>
      </c>
      <c r="G489" s="169">
        <f t="shared" si="49"/>
        <v>309.90000000000003</v>
      </c>
      <c r="H489" s="107">
        <v>4</v>
      </c>
      <c r="I489" s="131">
        <v>693.19</v>
      </c>
      <c r="J489" s="131">
        <v>383.29</v>
      </c>
    </row>
    <row r="490" spans="1:10" ht="23.25">
      <c r="A490" s="112"/>
      <c r="B490" s="107">
        <v>23</v>
      </c>
      <c r="C490" s="122">
        <v>87.6794</v>
      </c>
      <c r="D490" s="122">
        <v>87.6871</v>
      </c>
      <c r="E490" s="169">
        <f t="shared" si="45"/>
        <v>0.007699999999999818</v>
      </c>
      <c r="F490" s="203">
        <f t="shared" si="50"/>
        <v>25.893667821232196</v>
      </c>
      <c r="G490" s="169">
        <f t="shared" si="49"/>
        <v>297.37</v>
      </c>
      <c r="H490" s="107">
        <v>5</v>
      </c>
      <c r="I490" s="131">
        <v>811.95</v>
      </c>
      <c r="J490" s="131">
        <v>514.58</v>
      </c>
    </row>
    <row r="491" spans="1:10" ht="23.25">
      <c r="A491" s="112"/>
      <c r="B491" s="107">
        <v>24</v>
      </c>
      <c r="C491" s="122">
        <v>88.0908</v>
      </c>
      <c r="D491" s="122">
        <v>88.0976</v>
      </c>
      <c r="E491" s="169">
        <f t="shared" si="45"/>
        <v>0.006799999999998363</v>
      </c>
      <c r="F491" s="203">
        <f t="shared" si="50"/>
        <v>20.988302108084707</v>
      </c>
      <c r="G491" s="169">
        <f t="shared" si="49"/>
        <v>323.98999999999995</v>
      </c>
      <c r="H491" s="107">
        <v>6</v>
      </c>
      <c r="I491" s="131">
        <v>700.29</v>
      </c>
      <c r="J491" s="131">
        <v>376.3</v>
      </c>
    </row>
    <row r="492" spans="1:10" ht="23.25">
      <c r="A492" s="112">
        <v>22779</v>
      </c>
      <c r="B492" s="107">
        <v>31</v>
      </c>
      <c r="C492" s="122">
        <v>84.8788</v>
      </c>
      <c r="D492" s="122">
        <v>84.8901</v>
      </c>
      <c r="E492" s="169">
        <f t="shared" si="45"/>
        <v>0.011300000000005639</v>
      </c>
      <c r="F492" s="203">
        <f t="shared" si="50"/>
        <v>40.86651477344631</v>
      </c>
      <c r="G492" s="169">
        <f t="shared" si="49"/>
        <v>276.51</v>
      </c>
      <c r="H492" s="107">
        <v>7</v>
      </c>
      <c r="I492" s="131">
        <v>848.9</v>
      </c>
      <c r="J492" s="131">
        <v>572.39</v>
      </c>
    </row>
    <row r="493" spans="1:10" ht="23.25">
      <c r="A493" s="112"/>
      <c r="B493" s="107">
        <v>32</v>
      </c>
      <c r="C493" s="122">
        <v>85.0189</v>
      </c>
      <c r="D493" s="122">
        <v>85.0383</v>
      </c>
      <c r="E493" s="169">
        <f t="shared" si="45"/>
        <v>0.019400000000004525</v>
      </c>
      <c r="F493" s="203">
        <f t="shared" si="50"/>
        <v>52.70450161646479</v>
      </c>
      <c r="G493" s="169">
        <f t="shared" si="49"/>
        <v>368.09000000000003</v>
      </c>
      <c r="H493" s="107">
        <v>8</v>
      </c>
      <c r="I493" s="131">
        <v>678.23</v>
      </c>
      <c r="J493" s="131">
        <v>310.14</v>
      </c>
    </row>
    <row r="494" spans="1:10" ht="23.25">
      <c r="A494" s="112"/>
      <c r="B494" s="107">
        <v>33</v>
      </c>
      <c r="C494" s="122">
        <v>85.9827</v>
      </c>
      <c r="D494" s="122">
        <v>85.9964</v>
      </c>
      <c r="E494" s="169">
        <f t="shared" si="45"/>
        <v>0.013700000000000045</v>
      </c>
      <c r="F494" s="203">
        <f t="shared" si="50"/>
        <v>44.78880606773913</v>
      </c>
      <c r="G494" s="169">
        <f t="shared" si="49"/>
        <v>305.88</v>
      </c>
      <c r="H494" s="107">
        <v>9</v>
      </c>
      <c r="I494" s="131">
        <v>744.74</v>
      </c>
      <c r="J494" s="131">
        <v>438.86</v>
      </c>
    </row>
    <row r="495" spans="1:10" ht="23.25">
      <c r="A495" s="112">
        <v>22788</v>
      </c>
      <c r="B495" s="107">
        <v>34</v>
      </c>
      <c r="C495" s="122">
        <v>83.8523</v>
      </c>
      <c r="D495" s="122">
        <v>83.8613</v>
      </c>
      <c r="E495" s="169">
        <f t="shared" si="45"/>
        <v>0.009000000000000341</v>
      </c>
      <c r="F495" s="203">
        <f t="shared" si="50"/>
        <v>25.07312996239126</v>
      </c>
      <c r="G495" s="169">
        <f t="shared" si="49"/>
        <v>358.95</v>
      </c>
      <c r="H495" s="107">
        <v>10</v>
      </c>
      <c r="I495" s="131">
        <v>752.86</v>
      </c>
      <c r="J495" s="131">
        <v>393.91</v>
      </c>
    </row>
    <row r="496" spans="1:10" ht="23.25">
      <c r="A496" s="112"/>
      <c r="B496" s="107">
        <v>35</v>
      </c>
      <c r="C496" s="122">
        <v>85.0313</v>
      </c>
      <c r="D496" s="122">
        <v>85.0415</v>
      </c>
      <c r="E496" s="169">
        <f t="shared" si="45"/>
        <v>0.010199999999997544</v>
      </c>
      <c r="F496" s="203">
        <f t="shared" si="50"/>
        <v>30.825022665450422</v>
      </c>
      <c r="G496" s="169">
        <f t="shared" si="49"/>
        <v>330.9</v>
      </c>
      <c r="H496" s="107">
        <v>11</v>
      </c>
      <c r="I496" s="131">
        <v>787.91</v>
      </c>
      <c r="J496" s="131">
        <v>457.01</v>
      </c>
    </row>
    <row r="497" spans="1:10" ht="23.25">
      <c r="A497" s="112"/>
      <c r="B497" s="107">
        <v>36</v>
      </c>
      <c r="C497" s="122">
        <v>84.5801</v>
      </c>
      <c r="D497" s="122">
        <v>84.5944</v>
      </c>
      <c r="E497" s="169">
        <f t="shared" si="45"/>
        <v>0.014299999999991542</v>
      </c>
      <c r="F497" s="203">
        <f t="shared" si="50"/>
        <v>35.5871886120786</v>
      </c>
      <c r="G497" s="169">
        <f t="shared" si="49"/>
        <v>401.83</v>
      </c>
      <c r="H497" s="107">
        <v>12</v>
      </c>
      <c r="I497" s="131">
        <v>768.52</v>
      </c>
      <c r="J497" s="131">
        <v>366.69</v>
      </c>
    </row>
    <row r="498" spans="1:10" ht="23.25">
      <c r="A498" s="112">
        <v>22803</v>
      </c>
      <c r="B498" s="107">
        <v>10</v>
      </c>
      <c r="C498" s="122">
        <v>85.0901</v>
      </c>
      <c r="D498" s="122">
        <v>85.5944</v>
      </c>
      <c r="E498" s="169">
        <f aca="true" t="shared" si="51" ref="E498:E611">D498-C498</f>
        <v>0.5042999999999864</v>
      </c>
      <c r="F498" s="203">
        <f t="shared" si="50"/>
        <v>1518.655705122373</v>
      </c>
      <c r="G498" s="169">
        <f t="shared" si="49"/>
        <v>332.07</v>
      </c>
      <c r="H498" s="107">
        <v>13</v>
      </c>
      <c r="I498" s="131">
        <v>809.78</v>
      </c>
      <c r="J498" s="131">
        <v>477.71</v>
      </c>
    </row>
    <row r="499" spans="1:10" ht="23.25">
      <c r="A499" s="112"/>
      <c r="B499" s="107">
        <v>11</v>
      </c>
      <c r="C499" s="122">
        <v>86.1034</v>
      </c>
      <c r="D499" s="122">
        <v>86.5944</v>
      </c>
      <c r="E499" s="169">
        <f t="shared" si="51"/>
        <v>0.49099999999999966</v>
      </c>
      <c r="F499" s="203">
        <f t="shared" si="50"/>
        <v>1566.9379288335715</v>
      </c>
      <c r="G499" s="169">
        <f t="shared" si="49"/>
        <v>313.35</v>
      </c>
      <c r="H499" s="107">
        <v>14</v>
      </c>
      <c r="I499" s="131">
        <v>878.11</v>
      </c>
      <c r="J499" s="131">
        <v>564.76</v>
      </c>
    </row>
    <row r="500" spans="1:10" ht="23.25">
      <c r="A500" s="112"/>
      <c r="B500" s="107">
        <v>12</v>
      </c>
      <c r="C500" s="122">
        <v>84.826</v>
      </c>
      <c r="D500" s="122">
        <v>87.5944</v>
      </c>
      <c r="E500" s="169">
        <f t="shared" si="51"/>
        <v>2.7683999999999997</v>
      </c>
      <c r="F500" s="203">
        <f t="shared" si="50"/>
        <v>9977.654436675559</v>
      </c>
      <c r="G500" s="169">
        <f t="shared" si="49"/>
        <v>277.4599999999999</v>
      </c>
      <c r="H500" s="107">
        <v>15</v>
      </c>
      <c r="I500" s="131">
        <v>816.05</v>
      </c>
      <c r="J500" s="131">
        <v>538.59</v>
      </c>
    </row>
    <row r="501" spans="1:10" ht="23.25">
      <c r="A501" s="112">
        <v>22814</v>
      </c>
      <c r="B501" s="107">
        <v>13</v>
      </c>
      <c r="C501" s="122">
        <v>86.7538</v>
      </c>
      <c r="D501" s="122">
        <v>88.5944</v>
      </c>
      <c r="E501" s="169">
        <f t="shared" si="51"/>
        <v>1.840599999999995</v>
      </c>
      <c r="F501" s="203">
        <f t="shared" si="50"/>
        <v>6791.130133195569</v>
      </c>
      <c r="G501" s="169">
        <f t="shared" si="49"/>
        <v>271.03</v>
      </c>
      <c r="H501" s="107">
        <v>16</v>
      </c>
      <c r="I501" s="131">
        <v>826.36</v>
      </c>
      <c r="J501" s="131">
        <v>555.33</v>
      </c>
    </row>
    <row r="502" spans="1:10" ht="23.25">
      <c r="A502" s="112"/>
      <c r="B502" s="107">
        <v>14</v>
      </c>
      <c r="C502" s="122">
        <v>85.9449</v>
      </c>
      <c r="D502" s="122">
        <v>89.5944</v>
      </c>
      <c r="E502" s="169">
        <f t="shared" si="51"/>
        <v>3.649499999999989</v>
      </c>
      <c r="F502" s="203">
        <f t="shared" si="50"/>
        <v>13176.041591450607</v>
      </c>
      <c r="G502" s="169">
        <f t="shared" si="49"/>
        <v>276.98</v>
      </c>
      <c r="H502" s="107">
        <v>17</v>
      </c>
      <c r="I502" s="131">
        <v>834.28</v>
      </c>
      <c r="J502" s="131">
        <v>557.3</v>
      </c>
    </row>
    <row r="503" spans="1:10" ht="23.25">
      <c r="A503" s="112"/>
      <c r="B503" s="107">
        <v>15</v>
      </c>
      <c r="C503" s="122">
        <v>87.0306</v>
      </c>
      <c r="D503" s="122">
        <v>90.5944</v>
      </c>
      <c r="E503" s="169">
        <f t="shared" si="51"/>
        <v>3.5637999999999863</v>
      </c>
      <c r="F503" s="203">
        <f t="shared" si="50"/>
        <v>12722.404683706935</v>
      </c>
      <c r="G503" s="169">
        <f t="shared" si="49"/>
        <v>280.12</v>
      </c>
      <c r="H503" s="107">
        <v>18</v>
      </c>
      <c r="I503" s="131">
        <v>895.42</v>
      </c>
      <c r="J503" s="131">
        <v>615.3</v>
      </c>
    </row>
    <row r="504" spans="1:10" ht="23.25">
      <c r="A504" s="112">
        <v>22818</v>
      </c>
      <c r="B504" s="107">
        <v>16</v>
      </c>
      <c r="C504" s="122">
        <v>86.1814</v>
      </c>
      <c r="D504" s="122">
        <v>91.5944</v>
      </c>
      <c r="E504" s="169">
        <f t="shared" si="51"/>
        <v>5.412999999999997</v>
      </c>
      <c r="F504" s="203">
        <f t="shared" si="50"/>
        <v>15243.164090000273</v>
      </c>
      <c r="G504" s="169">
        <f t="shared" si="49"/>
        <v>355.10999999999996</v>
      </c>
      <c r="H504" s="107">
        <v>19</v>
      </c>
      <c r="I504" s="131">
        <v>721.55</v>
      </c>
      <c r="J504" s="131">
        <v>366.44</v>
      </c>
    </row>
    <row r="505" spans="1:10" ht="23.25">
      <c r="A505" s="112"/>
      <c r="B505" s="107">
        <v>17</v>
      </c>
      <c r="C505" s="122">
        <v>87.2458</v>
      </c>
      <c r="D505" s="122">
        <v>92.5944</v>
      </c>
      <c r="E505" s="169">
        <f t="shared" si="51"/>
        <v>5.3485999999999905</v>
      </c>
      <c r="F505" s="203">
        <f t="shared" si="50"/>
        <v>16540.697674418578</v>
      </c>
      <c r="G505" s="169">
        <f t="shared" si="49"/>
        <v>323.35999999999996</v>
      </c>
      <c r="H505" s="107">
        <v>20</v>
      </c>
      <c r="I505" s="131">
        <v>814.43</v>
      </c>
      <c r="J505" s="131">
        <v>491.07</v>
      </c>
    </row>
    <row r="506" spans="1:10" ht="23.25">
      <c r="A506" s="112"/>
      <c r="B506" s="107">
        <v>18</v>
      </c>
      <c r="C506" s="122">
        <v>85.1782</v>
      </c>
      <c r="D506" s="122">
        <v>93.5944</v>
      </c>
      <c r="E506" s="169">
        <f t="shared" si="51"/>
        <v>8.41619999999999</v>
      </c>
      <c r="F506" s="203">
        <v>22818</v>
      </c>
      <c r="G506" s="169">
        <f t="shared" si="49"/>
        <v>347.92999999999995</v>
      </c>
      <c r="H506" s="107">
        <v>21</v>
      </c>
      <c r="I506" s="131">
        <v>715.28</v>
      </c>
      <c r="J506" s="131">
        <v>367.35</v>
      </c>
    </row>
    <row r="507" spans="1:10" ht="23.25">
      <c r="A507" s="112">
        <v>22836</v>
      </c>
      <c r="B507" s="107">
        <v>25</v>
      </c>
      <c r="C507" s="123">
        <v>87.0902</v>
      </c>
      <c r="D507" s="122">
        <v>87.0981</v>
      </c>
      <c r="E507" s="169">
        <f t="shared" si="51"/>
        <v>0.007900000000006457</v>
      </c>
      <c r="F507" s="203">
        <f t="shared" si="50"/>
        <v>25.87364490880836</v>
      </c>
      <c r="G507" s="169">
        <f aca="true" t="shared" si="52" ref="G507:G713">I507-J507</f>
        <v>305.33000000000004</v>
      </c>
      <c r="H507" s="107">
        <v>22</v>
      </c>
      <c r="I507" s="131">
        <v>853.47</v>
      </c>
      <c r="J507" s="131">
        <v>548.14</v>
      </c>
    </row>
    <row r="508" spans="1:10" ht="23.25">
      <c r="A508" s="112"/>
      <c r="B508" s="107">
        <v>26</v>
      </c>
      <c r="C508" s="122">
        <v>85.8394</v>
      </c>
      <c r="D508" s="122">
        <v>85.8474</v>
      </c>
      <c r="E508" s="169">
        <f t="shared" si="51"/>
        <v>0.007999999999995566</v>
      </c>
      <c r="F508" s="203">
        <f t="shared" si="50"/>
        <v>23.77343912512427</v>
      </c>
      <c r="G508" s="169">
        <f t="shared" si="52"/>
        <v>336.50999999999993</v>
      </c>
      <c r="H508" s="107">
        <v>23</v>
      </c>
      <c r="I508" s="131">
        <v>685.05</v>
      </c>
      <c r="J508" s="131">
        <v>348.54</v>
      </c>
    </row>
    <row r="509" spans="1:10" ht="23.25">
      <c r="A509" s="112"/>
      <c r="B509" s="107">
        <v>27</v>
      </c>
      <c r="C509" s="122">
        <v>86.3628</v>
      </c>
      <c r="D509" s="122">
        <v>86.3696</v>
      </c>
      <c r="E509" s="169">
        <f t="shared" si="51"/>
        <v>0.006800000000012574</v>
      </c>
      <c r="F509" s="203">
        <f t="shared" si="50"/>
        <v>20.788749617892307</v>
      </c>
      <c r="G509" s="169">
        <f t="shared" si="52"/>
        <v>327.1</v>
      </c>
      <c r="H509" s="107">
        <v>24</v>
      </c>
      <c r="I509" s="131">
        <v>720.62</v>
      </c>
      <c r="J509" s="131">
        <v>393.52</v>
      </c>
    </row>
    <row r="510" spans="1:10" ht="23.25">
      <c r="A510" s="112">
        <v>22846</v>
      </c>
      <c r="B510" s="107">
        <v>28</v>
      </c>
      <c r="C510" s="122">
        <v>87.2498</v>
      </c>
      <c r="D510" s="122">
        <v>87.253</v>
      </c>
      <c r="E510" s="169">
        <f t="shared" si="51"/>
        <v>0.003200000000006753</v>
      </c>
      <c r="F510" s="203">
        <f t="shared" si="50"/>
        <v>10.651399660509115</v>
      </c>
      <c r="G510" s="169">
        <f t="shared" si="52"/>
        <v>300.42999999999995</v>
      </c>
      <c r="H510" s="107">
        <v>25</v>
      </c>
      <c r="I510" s="131">
        <v>830.92</v>
      </c>
      <c r="J510" s="131">
        <v>530.49</v>
      </c>
    </row>
    <row r="511" spans="1:10" ht="23.25">
      <c r="A511" s="112"/>
      <c r="B511" s="107">
        <v>29</v>
      </c>
      <c r="C511" s="122">
        <v>85.2542</v>
      </c>
      <c r="D511" s="122">
        <v>85.2607</v>
      </c>
      <c r="E511" s="169">
        <f t="shared" si="51"/>
        <v>0.006500000000002615</v>
      </c>
      <c r="F511" s="203">
        <f t="shared" si="50"/>
        <v>17.547174904847378</v>
      </c>
      <c r="G511" s="169">
        <f t="shared" si="52"/>
        <v>370.43</v>
      </c>
      <c r="H511" s="107">
        <v>26</v>
      </c>
      <c r="I511" s="131">
        <v>739.59</v>
      </c>
      <c r="J511" s="131">
        <v>369.16</v>
      </c>
    </row>
    <row r="512" spans="1:10" ht="23.25">
      <c r="A512" s="112"/>
      <c r="B512" s="107">
        <v>30</v>
      </c>
      <c r="C512" s="122">
        <v>84.9962</v>
      </c>
      <c r="D512" s="122">
        <v>85.0014</v>
      </c>
      <c r="E512" s="169">
        <f t="shared" si="51"/>
        <v>0.005200000000002092</v>
      </c>
      <c r="F512" s="203">
        <f t="shared" si="50"/>
        <v>16.420879780219447</v>
      </c>
      <c r="G512" s="169">
        <f t="shared" si="52"/>
        <v>316.66999999999996</v>
      </c>
      <c r="H512" s="107">
        <v>27</v>
      </c>
      <c r="I512" s="131">
        <v>844.61</v>
      </c>
      <c r="J512" s="131">
        <v>527.94</v>
      </c>
    </row>
    <row r="513" spans="1:10" ht="23.25">
      <c r="A513" s="112">
        <v>22859</v>
      </c>
      <c r="B513" s="107">
        <v>10</v>
      </c>
      <c r="C513" s="122">
        <v>85.0918</v>
      </c>
      <c r="D513" s="122">
        <v>85.1076</v>
      </c>
      <c r="E513" s="169">
        <f t="shared" si="51"/>
        <v>0.015799999999998704</v>
      </c>
      <c r="F513" s="203">
        <f t="shared" si="50"/>
        <v>56.253782888876366</v>
      </c>
      <c r="G513" s="169">
        <f t="shared" si="52"/>
        <v>280.87</v>
      </c>
      <c r="H513" s="107">
        <v>28</v>
      </c>
      <c r="I513" s="131">
        <v>799.85</v>
      </c>
      <c r="J513" s="131">
        <v>518.98</v>
      </c>
    </row>
    <row r="514" spans="1:10" ht="23.25">
      <c r="A514" s="112"/>
      <c r="B514" s="107">
        <v>11</v>
      </c>
      <c r="C514" s="122">
        <v>86.0988</v>
      </c>
      <c r="D514" s="122">
        <v>86.1153</v>
      </c>
      <c r="E514" s="169">
        <f t="shared" si="51"/>
        <v>0.01650000000000773</v>
      </c>
      <c r="F514" s="203">
        <f t="shared" si="50"/>
        <v>64.86104013525583</v>
      </c>
      <c r="G514" s="169">
        <f t="shared" si="52"/>
        <v>254.39</v>
      </c>
      <c r="H514" s="107">
        <v>29</v>
      </c>
      <c r="I514" s="131">
        <v>814.55</v>
      </c>
      <c r="J514" s="131">
        <v>560.16</v>
      </c>
    </row>
    <row r="515" spans="1:10" ht="23.25">
      <c r="A515" s="112"/>
      <c r="B515" s="107">
        <v>12</v>
      </c>
      <c r="C515" s="122">
        <v>84.8428</v>
      </c>
      <c r="D515" s="122">
        <v>84.8561</v>
      </c>
      <c r="E515" s="169">
        <f t="shared" si="51"/>
        <v>0.013300000000000978</v>
      </c>
      <c r="F515" s="203">
        <f t="shared" si="50"/>
        <v>55.990570009265724</v>
      </c>
      <c r="G515" s="169">
        <f t="shared" si="52"/>
        <v>237.53999999999996</v>
      </c>
      <c r="H515" s="107">
        <v>30</v>
      </c>
      <c r="I515" s="131">
        <v>882.05</v>
      </c>
      <c r="J515" s="131">
        <v>644.51</v>
      </c>
    </row>
    <row r="516" spans="1:10" ht="23.25">
      <c r="A516" s="112">
        <v>22864</v>
      </c>
      <c r="B516" s="107">
        <v>13</v>
      </c>
      <c r="C516" s="122">
        <v>87.1464</v>
      </c>
      <c r="D516" s="122">
        <v>87.1997</v>
      </c>
      <c r="E516" s="169">
        <f t="shared" si="51"/>
        <v>0.05330000000000723</v>
      </c>
      <c r="F516" s="203">
        <f t="shared" si="50"/>
        <v>166.5625000000226</v>
      </c>
      <c r="G516" s="169">
        <f t="shared" si="52"/>
        <v>320</v>
      </c>
      <c r="H516" s="107">
        <v>31</v>
      </c>
      <c r="I516" s="131">
        <v>693.97</v>
      </c>
      <c r="J516" s="131">
        <v>373.97</v>
      </c>
    </row>
    <row r="517" spans="1:10" ht="23.25">
      <c r="A517" s="112"/>
      <c r="B517" s="107">
        <v>14</v>
      </c>
      <c r="C517" s="122">
        <v>85.9639</v>
      </c>
      <c r="D517" s="122">
        <v>86.0217</v>
      </c>
      <c r="E517" s="169">
        <f t="shared" si="51"/>
        <v>0.057800000000000296</v>
      </c>
      <c r="F517" s="203">
        <f t="shared" si="50"/>
        <v>197.57981814452828</v>
      </c>
      <c r="G517" s="169">
        <f t="shared" si="52"/>
        <v>292.53999999999996</v>
      </c>
      <c r="H517" s="107">
        <v>32</v>
      </c>
      <c r="I517" s="131">
        <v>823.05</v>
      </c>
      <c r="J517" s="131">
        <v>530.51</v>
      </c>
    </row>
    <row r="518" spans="1:10" ht="23.25">
      <c r="A518" s="112"/>
      <c r="B518" s="107">
        <v>15</v>
      </c>
      <c r="C518" s="122">
        <v>87.0193</v>
      </c>
      <c r="D518" s="122">
        <v>87.0883</v>
      </c>
      <c r="E518" s="169">
        <f t="shared" si="51"/>
        <v>0.06900000000000261</v>
      </c>
      <c r="F518" s="203">
        <f t="shared" si="50"/>
        <v>196.52520649388381</v>
      </c>
      <c r="G518" s="169">
        <f t="shared" si="52"/>
        <v>351.1000000000001</v>
      </c>
      <c r="H518" s="107">
        <v>33</v>
      </c>
      <c r="I518" s="131">
        <v>689.69</v>
      </c>
      <c r="J518" s="131">
        <v>338.59</v>
      </c>
    </row>
    <row r="519" spans="1:10" ht="23.25">
      <c r="A519" s="112">
        <v>22879</v>
      </c>
      <c r="B519" s="107">
        <v>16</v>
      </c>
      <c r="C519" s="122">
        <v>85.6815</v>
      </c>
      <c r="D519" s="122">
        <v>85.693</v>
      </c>
      <c r="E519" s="169">
        <f t="shared" si="51"/>
        <v>0.011499999999998067</v>
      </c>
      <c r="F519" s="203">
        <f t="shared" si="50"/>
        <v>32.6481944128948</v>
      </c>
      <c r="G519" s="169">
        <f t="shared" si="52"/>
        <v>352.24000000000007</v>
      </c>
      <c r="H519" s="107">
        <v>34</v>
      </c>
      <c r="I519" s="131">
        <v>694.82</v>
      </c>
      <c r="J519" s="131">
        <v>342.58</v>
      </c>
    </row>
    <row r="520" spans="1:10" ht="23.25">
      <c r="A520" s="112"/>
      <c r="B520" s="107">
        <v>17</v>
      </c>
      <c r="C520" s="122">
        <v>85.6641</v>
      </c>
      <c r="D520" s="122">
        <v>85.6787</v>
      </c>
      <c r="E520" s="169">
        <f t="shared" si="51"/>
        <v>0.0146000000000015</v>
      </c>
      <c r="F520" s="203">
        <f t="shared" si="50"/>
        <v>48.22142220167618</v>
      </c>
      <c r="G520" s="169">
        <f t="shared" si="52"/>
        <v>302.7700000000001</v>
      </c>
      <c r="H520" s="107">
        <v>35</v>
      </c>
      <c r="I520" s="131">
        <v>857.58</v>
      </c>
      <c r="J520" s="131">
        <v>554.81</v>
      </c>
    </row>
    <row r="521" spans="1:10" ht="23.25">
      <c r="A521" s="112"/>
      <c r="B521" s="107">
        <v>18</v>
      </c>
      <c r="C521" s="122">
        <v>86.82</v>
      </c>
      <c r="D521" s="122">
        <v>86.8361</v>
      </c>
      <c r="E521" s="169">
        <f t="shared" si="51"/>
        <v>0.016100000000008663</v>
      </c>
      <c r="F521" s="203">
        <f t="shared" si="50"/>
        <v>48.78344392936601</v>
      </c>
      <c r="G521" s="169">
        <f t="shared" si="52"/>
        <v>330.03</v>
      </c>
      <c r="H521" s="107">
        <v>36</v>
      </c>
      <c r="I521" s="131">
        <v>809.13</v>
      </c>
      <c r="J521" s="131">
        <v>479.1</v>
      </c>
    </row>
    <row r="522" spans="1:10" ht="23.25">
      <c r="A522" s="112">
        <v>22881</v>
      </c>
      <c r="B522" s="107">
        <v>19</v>
      </c>
      <c r="C522" s="122">
        <v>88.9876</v>
      </c>
      <c r="D522" s="122">
        <v>89.0804</v>
      </c>
      <c r="E522" s="169">
        <f t="shared" si="51"/>
        <v>0.09279999999999688</v>
      </c>
      <c r="F522" s="203">
        <f t="shared" si="50"/>
        <v>304.80194442618705</v>
      </c>
      <c r="G522" s="169">
        <f t="shared" si="52"/>
        <v>304.4599999999999</v>
      </c>
      <c r="H522" s="107">
        <v>37</v>
      </c>
      <c r="I522" s="131">
        <v>810.93</v>
      </c>
      <c r="J522" s="131">
        <v>506.47</v>
      </c>
    </row>
    <row r="523" spans="1:10" ht="23.25">
      <c r="A523" s="112"/>
      <c r="B523" s="107">
        <v>20</v>
      </c>
      <c r="C523" s="122">
        <v>84.6705</v>
      </c>
      <c r="D523" s="122">
        <v>84.7471</v>
      </c>
      <c r="E523" s="169">
        <f t="shared" si="51"/>
        <v>0.07659999999999911</v>
      </c>
      <c r="F523" s="203">
        <f t="shared" si="50"/>
        <v>242.259400993071</v>
      </c>
      <c r="G523" s="169">
        <f t="shared" si="52"/>
        <v>316.18999999999994</v>
      </c>
      <c r="H523" s="107">
        <v>38</v>
      </c>
      <c r="I523" s="131">
        <v>850.56</v>
      </c>
      <c r="J523" s="131">
        <v>534.37</v>
      </c>
    </row>
    <row r="524" spans="1:10" ht="23.25">
      <c r="A524" s="112"/>
      <c r="B524" s="107">
        <v>21</v>
      </c>
      <c r="C524" s="122">
        <v>86.3532</v>
      </c>
      <c r="D524" s="122">
        <v>86.4288</v>
      </c>
      <c r="E524" s="169">
        <f t="shared" si="51"/>
        <v>0.07559999999999434</v>
      </c>
      <c r="F524" s="203">
        <f t="shared" si="50"/>
        <v>261.546445251667</v>
      </c>
      <c r="G524" s="169">
        <f t="shared" si="52"/>
        <v>289.04999999999995</v>
      </c>
      <c r="H524" s="107">
        <v>39</v>
      </c>
      <c r="I524" s="131">
        <v>806.27</v>
      </c>
      <c r="J524" s="131">
        <v>517.22</v>
      </c>
    </row>
    <row r="525" spans="1:10" ht="23.25">
      <c r="A525" s="112">
        <v>22920</v>
      </c>
      <c r="B525" s="107">
        <v>13</v>
      </c>
      <c r="C525" s="122">
        <v>87.15</v>
      </c>
      <c r="D525" s="122">
        <v>87.1537</v>
      </c>
      <c r="E525" s="169">
        <f t="shared" si="51"/>
        <v>0.0036999999999949296</v>
      </c>
      <c r="F525" s="203">
        <f t="shared" si="50"/>
        <v>12.140302523197587</v>
      </c>
      <c r="G525" s="169">
        <f t="shared" si="52"/>
        <v>304.7700000000001</v>
      </c>
      <c r="H525" s="107">
        <v>40</v>
      </c>
      <c r="I525" s="131">
        <v>865.45</v>
      </c>
      <c r="J525" s="131">
        <v>560.68</v>
      </c>
    </row>
    <row r="526" spans="1:10" ht="23.25">
      <c r="A526" s="112"/>
      <c r="B526" s="107">
        <v>14</v>
      </c>
      <c r="C526" s="122">
        <v>85.958</v>
      </c>
      <c r="D526" s="122">
        <v>85.965</v>
      </c>
      <c r="E526" s="169">
        <f t="shared" si="51"/>
        <v>0.007000000000005002</v>
      </c>
      <c r="F526" s="203">
        <f t="shared" si="50"/>
        <v>21.077988557678417</v>
      </c>
      <c r="G526" s="169">
        <f t="shared" si="52"/>
        <v>332.1</v>
      </c>
      <c r="H526" s="107">
        <v>41</v>
      </c>
      <c r="I526" s="131">
        <v>711.35</v>
      </c>
      <c r="J526" s="131">
        <v>379.25</v>
      </c>
    </row>
    <row r="527" spans="1:10" ht="23.25">
      <c r="A527" s="112"/>
      <c r="B527" s="107">
        <v>15</v>
      </c>
      <c r="C527" s="122">
        <v>87.0045</v>
      </c>
      <c r="D527" s="122">
        <v>87.0129</v>
      </c>
      <c r="E527" s="169">
        <f t="shared" si="51"/>
        <v>0.008400000000008845</v>
      </c>
      <c r="F527" s="203">
        <f t="shared" si="50"/>
        <v>27.744748315526635</v>
      </c>
      <c r="G527" s="169">
        <f t="shared" si="52"/>
        <v>302.76</v>
      </c>
      <c r="H527" s="107">
        <v>42</v>
      </c>
      <c r="I527" s="131">
        <v>828.99</v>
      </c>
      <c r="J527" s="131">
        <v>526.23</v>
      </c>
    </row>
    <row r="528" spans="1:10" ht="23.25">
      <c r="A528" s="112">
        <v>22928</v>
      </c>
      <c r="B528" s="107">
        <v>16</v>
      </c>
      <c r="C528" s="122">
        <v>85.6973</v>
      </c>
      <c r="D528" s="122">
        <v>85.7039</v>
      </c>
      <c r="E528" s="169">
        <f t="shared" si="51"/>
        <v>0.0066000000000059345</v>
      </c>
      <c r="F528" s="203">
        <f t="shared" si="50"/>
        <v>22.854768335777877</v>
      </c>
      <c r="G528" s="169">
        <f t="shared" si="52"/>
        <v>288.78</v>
      </c>
      <c r="H528" s="107">
        <v>43</v>
      </c>
      <c r="I528" s="131">
        <v>811.92</v>
      </c>
      <c r="J528" s="131">
        <v>523.14</v>
      </c>
    </row>
    <row r="529" spans="1:10" ht="23.25">
      <c r="A529" s="112"/>
      <c r="B529" s="107">
        <v>17</v>
      </c>
      <c r="C529" s="122">
        <v>85.6473</v>
      </c>
      <c r="D529" s="122">
        <v>85.6545</v>
      </c>
      <c r="E529" s="169">
        <f t="shared" si="51"/>
        <v>0.007199999999997431</v>
      </c>
      <c r="F529" s="203">
        <f t="shared" si="50"/>
        <v>22.013636224653528</v>
      </c>
      <c r="G529" s="169">
        <f t="shared" si="52"/>
        <v>327.07000000000005</v>
      </c>
      <c r="H529" s="107">
        <v>44</v>
      </c>
      <c r="I529" s="131">
        <v>686.57</v>
      </c>
      <c r="J529" s="131">
        <v>359.5</v>
      </c>
    </row>
    <row r="530" spans="1:10" ht="23.25">
      <c r="A530" s="112"/>
      <c r="B530" s="107">
        <v>18</v>
      </c>
      <c r="C530" s="122">
        <v>86.8231</v>
      </c>
      <c r="D530" s="122">
        <v>86.8316</v>
      </c>
      <c r="E530" s="169">
        <f t="shared" si="51"/>
        <v>0.008499999999997954</v>
      </c>
      <c r="F530" s="203">
        <f t="shared" si="50"/>
        <v>24.04050117373633</v>
      </c>
      <c r="G530" s="169">
        <f t="shared" si="52"/>
        <v>353.56999999999994</v>
      </c>
      <c r="H530" s="107">
        <v>45</v>
      </c>
      <c r="I530" s="131">
        <v>716.18</v>
      </c>
      <c r="J530" s="131">
        <v>362.61</v>
      </c>
    </row>
    <row r="531" spans="1:10" ht="23.25">
      <c r="A531" s="112">
        <v>22955</v>
      </c>
      <c r="B531" s="107">
        <v>31</v>
      </c>
      <c r="C531" s="122">
        <v>84.4146</v>
      </c>
      <c r="D531" s="122">
        <v>84.4206</v>
      </c>
      <c r="E531" s="169">
        <f t="shared" si="51"/>
        <v>0.006000000000000227</v>
      </c>
      <c r="F531" s="203">
        <f t="shared" si="50"/>
        <v>17.768827553529267</v>
      </c>
      <c r="G531" s="169">
        <f t="shared" si="52"/>
        <v>337.66999999999996</v>
      </c>
      <c r="H531" s="107">
        <v>46</v>
      </c>
      <c r="I531" s="131">
        <v>695.68</v>
      </c>
      <c r="J531" s="131">
        <v>358.01</v>
      </c>
    </row>
    <row r="532" spans="1:10" ht="23.25">
      <c r="A532" s="112"/>
      <c r="B532" s="107">
        <v>32</v>
      </c>
      <c r="C532" s="122">
        <v>83.98</v>
      </c>
      <c r="D532" s="122">
        <v>83.9856</v>
      </c>
      <c r="E532" s="169">
        <f t="shared" si="51"/>
        <v>0.00560000000000116</v>
      </c>
      <c r="F532" s="203">
        <f t="shared" si="50"/>
        <v>20.59580728209327</v>
      </c>
      <c r="G532" s="169">
        <f t="shared" si="52"/>
        <v>271.9</v>
      </c>
      <c r="H532" s="107">
        <v>47</v>
      </c>
      <c r="I532" s="131">
        <v>844.23</v>
      </c>
      <c r="J532" s="131">
        <v>572.33</v>
      </c>
    </row>
    <row r="533" spans="1:10" ht="23.25">
      <c r="A533" s="112"/>
      <c r="B533" s="107">
        <v>33</v>
      </c>
      <c r="C533" s="122">
        <v>85.5555</v>
      </c>
      <c r="D533" s="122">
        <v>85.559</v>
      </c>
      <c r="E533" s="169">
        <f t="shared" si="51"/>
        <v>0.003500000000002501</v>
      </c>
      <c r="F533" s="203">
        <f aca="true" t="shared" si="53" ref="F533:F611">((10^6)*E533/G533)</f>
        <v>10.041600918096401</v>
      </c>
      <c r="G533" s="169">
        <f t="shared" si="52"/>
        <v>348.55</v>
      </c>
      <c r="H533" s="107">
        <v>48</v>
      </c>
      <c r="I533" s="131">
        <v>806.38</v>
      </c>
      <c r="J533" s="131">
        <v>457.83</v>
      </c>
    </row>
    <row r="534" spans="1:10" ht="23.25">
      <c r="A534" s="112">
        <v>22977</v>
      </c>
      <c r="B534" s="107">
        <v>34</v>
      </c>
      <c r="C534" s="122">
        <v>84.3157</v>
      </c>
      <c r="D534" s="122">
        <v>84.3215</v>
      </c>
      <c r="E534" s="169">
        <f t="shared" si="51"/>
        <v>0.005799999999993588</v>
      </c>
      <c r="F534" s="203">
        <f t="shared" si="53"/>
        <v>16.372156043565706</v>
      </c>
      <c r="G534" s="169">
        <f t="shared" si="52"/>
        <v>354.26000000000005</v>
      </c>
      <c r="H534" s="107">
        <v>49</v>
      </c>
      <c r="I534" s="131">
        <v>697.59</v>
      </c>
      <c r="J534" s="131">
        <v>343.33</v>
      </c>
    </row>
    <row r="535" spans="1:10" ht="23.25">
      <c r="A535" s="112"/>
      <c r="B535" s="107">
        <v>35</v>
      </c>
      <c r="C535" s="122">
        <v>86.0852</v>
      </c>
      <c r="D535" s="122">
        <v>86.0886</v>
      </c>
      <c r="E535" s="169">
        <f t="shared" si="51"/>
        <v>0.0033999999999991815</v>
      </c>
      <c r="F535" s="203">
        <f t="shared" si="53"/>
        <v>10.369963705124533</v>
      </c>
      <c r="G535" s="169">
        <f t="shared" si="52"/>
        <v>327.87000000000006</v>
      </c>
      <c r="H535" s="107">
        <v>50</v>
      </c>
      <c r="I535" s="131">
        <v>785.2</v>
      </c>
      <c r="J535" s="131">
        <v>457.33</v>
      </c>
    </row>
    <row r="536" spans="1:10" ht="23.25">
      <c r="A536" s="112"/>
      <c r="B536" s="107">
        <v>36</v>
      </c>
      <c r="C536" s="122">
        <v>85.0314</v>
      </c>
      <c r="D536" s="122">
        <v>85.038</v>
      </c>
      <c r="E536" s="169">
        <f t="shared" si="51"/>
        <v>0.006599999999991724</v>
      </c>
      <c r="F536" s="203">
        <f t="shared" si="53"/>
        <v>24.214851775725425</v>
      </c>
      <c r="G536" s="169">
        <f t="shared" si="52"/>
        <v>272.56000000000006</v>
      </c>
      <c r="H536" s="107">
        <v>51</v>
      </c>
      <c r="I536" s="131">
        <v>895.48</v>
      </c>
      <c r="J536" s="131">
        <v>622.92</v>
      </c>
    </row>
    <row r="537" spans="1:10" ht="23.25">
      <c r="A537" s="112">
        <v>22982</v>
      </c>
      <c r="B537" s="107">
        <v>1</v>
      </c>
      <c r="C537" s="122">
        <v>85.4046</v>
      </c>
      <c r="D537" s="122">
        <v>85.4214</v>
      </c>
      <c r="E537" s="169">
        <f t="shared" si="51"/>
        <v>0.01680000000000348</v>
      </c>
      <c r="F537" s="203">
        <f t="shared" si="53"/>
        <v>51.23044552192078</v>
      </c>
      <c r="G537" s="169">
        <f t="shared" si="52"/>
        <v>327.92999999999995</v>
      </c>
      <c r="H537" s="107">
        <v>52</v>
      </c>
      <c r="I537" s="131">
        <v>747.91</v>
      </c>
      <c r="J537" s="131">
        <v>419.98</v>
      </c>
    </row>
    <row r="538" spans="1:10" ht="23.25">
      <c r="A538" s="112"/>
      <c r="B538" s="107">
        <v>2</v>
      </c>
      <c r="C538" s="122">
        <v>87.453</v>
      </c>
      <c r="D538" s="122">
        <v>87.4778</v>
      </c>
      <c r="E538" s="169">
        <f t="shared" si="51"/>
        <v>0.024799999999999045</v>
      </c>
      <c r="F538" s="203">
        <f t="shared" si="53"/>
        <v>79.14220066377027</v>
      </c>
      <c r="G538" s="169">
        <f t="shared" si="52"/>
        <v>313.35999999999996</v>
      </c>
      <c r="H538" s="107">
        <v>53</v>
      </c>
      <c r="I538" s="131">
        <v>731.18</v>
      </c>
      <c r="J538" s="131">
        <v>417.82</v>
      </c>
    </row>
    <row r="539" spans="1:10" ht="23.25">
      <c r="A539" s="112"/>
      <c r="B539" s="107">
        <v>3</v>
      </c>
      <c r="C539" s="122">
        <v>85.8623</v>
      </c>
      <c r="D539" s="122">
        <v>85.8738</v>
      </c>
      <c r="E539" s="169">
        <f t="shared" si="51"/>
        <v>0.011499999999998067</v>
      </c>
      <c r="F539" s="203">
        <f t="shared" si="53"/>
        <v>34.48069081313886</v>
      </c>
      <c r="G539" s="169">
        <f t="shared" si="52"/>
        <v>333.5199999999999</v>
      </c>
      <c r="H539" s="107">
        <v>54</v>
      </c>
      <c r="I539" s="131">
        <v>693.31</v>
      </c>
      <c r="J539" s="131">
        <v>359.79</v>
      </c>
    </row>
    <row r="540" spans="1:10" ht="23.25">
      <c r="A540" s="112">
        <v>22992</v>
      </c>
      <c r="B540" s="107">
        <v>4</v>
      </c>
      <c r="C540" s="122">
        <v>85.0141</v>
      </c>
      <c r="D540" s="122">
        <v>85.0254</v>
      </c>
      <c r="E540" s="169">
        <f t="shared" si="51"/>
        <v>0.011300000000005639</v>
      </c>
      <c r="F540" s="203">
        <f t="shared" si="53"/>
        <v>43.28838492187266</v>
      </c>
      <c r="G540" s="169">
        <f t="shared" si="52"/>
        <v>261.03999999999996</v>
      </c>
      <c r="H540" s="107">
        <v>55</v>
      </c>
      <c r="I540" s="131">
        <v>783.28</v>
      </c>
      <c r="J540" s="131">
        <v>522.24</v>
      </c>
    </row>
    <row r="541" spans="1:10" ht="23.25">
      <c r="A541" s="112"/>
      <c r="B541" s="107">
        <v>5</v>
      </c>
      <c r="C541" s="122">
        <v>85.0215</v>
      </c>
      <c r="D541" s="122">
        <v>85.031</v>
      </c>
      <c r="E541" s="169">
        <f t="shared" si="51"/>
        <v>0.009500000000002728</v>
      </c>
      <c r="F541" s="203">
        <f t="shared" si="53"/>
        <v>38.91369352395334</v>
      </c>
      <c r="G541" s="169">
        <f t="shared" si="52"/>
        <v>244.13</v>
      </c>
      <c r="H541" s="107">
        <v>56</v>
      </c>
      <c r="I541" s="131">
        <v>791.71</v>
      </c>
      <c r="J541" s="131">
        <v>547.58</v>
      </c>
    </row>
    <row r="542" spans="1:10" ht="23.25">
      <c r="A542" s="112"/>
      <c r="B542" s="107">
        <v>6</v>
      </c>
      <c r="C542" s="122">
        <v>87.4536</v>
      </c>
      <c r="D542" s="122">
        <v>87.4622</v>
      </c>
      <c r="E542" s="169">
        <f t="shared" si="51"/>
        <v>0.008600000000001273</v>
      </c>
      <c r="F542" s="203">
        <f t="shared" si="53"/>
        <v>23.451134380457223</v>
      </c>
      <c r="G542" s="169">
        <f t="shared" si="52"/>
        <v>366.72</v>
      </c>
      <c r="H542" s="107">
        <v>57</v>
      </c>
      <c r="I542" s="131">
        <v>676.85</v>
      </c>
      <c r="J542" s="131">
        <v>310.13</v>
      </c>
    </row>
    <row r="543" spans="1:10" ht="23.25">
      <c r="A543" s="112">
        <v>23025</v>
      </c>
      <c r="B543" s="107">
        <v>13</v>
      </c>
      <c r="C543" s="122">
        <v>87.1643</v>
      </c>
      <c r="D543" s="122">
        <v>87.178</v>
      </c>
      <c r="E543" s="169">
        <f t="shared" si="51"/>
        <v>0.013700000000000045</v>
      </c>
      <c r="F543" s="203">
        <f t="shared" si="53"/>
        <v>42.12792127921293</v>
      </c>
      <c r="G543" s="169">
        <f t="shared" si="52"/>
        <v>325.20000000000005</v>
      </c>
      <c r="H543" s="107">
        <v>58</v>
      </c>
      <c r="I543" s="131">
        <v>691.82</v>
      </c>
      <c r="J543" s="131">
        <v>366.62</v>
      </c>
    </row>
    <row r="544" spans="1:10" ht="23.25">
      <c r="A544" s="112"/>
      <c r="B544" s="107">
        <v>14</v>
      </c>
      <c r="C544" s="122">
        <v>85.9525</v>
      </c>
      <c r="D544" s="122">
        <v>85.9614</v>
      </c>
      <c r="E544" s="169">
        <f t="shared" si="51"/>
        <v>0.008899999999997021</v>
      </c>
      <c r="F544" s="203">
        <f t="shared" si="53"/>
        <v>32.63899075838719</v>
      </c>
      <c r="G544" s="169">
        <f t="shared" si="52"/>
        <v>272.68000000000006</v>
      </c>
      <c r="H544" s="107">
        <v>59</v>
      </c>
      <c r="I544" s="131">
        <v>826.09</v>
      </c>
      <c r="J544" s="131">
        <v>553.41</v>
      </c>
    </row>
    <row r="545" spans="1:10" ht="23.25">
      <c r="A545" s="112"/>
      <c r="B545" s="107">
        <v>15</v>
      </c>
      <c r="C545" s="122">
        <v>86.9981</v>
      </c>
      <c r="D545" s="122">
        <v>87.0127</v>
      </c>
      <c r="E545" s="169">
        <f t="shared" si="51"/>
        <v>0.0146000000000015</v>
      </c>
      <c r="F545" s="203">
        <f t="shared" si="53"/>
        <v>45.05616590544841</v>
      </c>
      <c r="G545" s="169">
        <f t="shared" si="52"/>
        <v>324.03999999999996</v>
      </c>
      <c r="H545" s="107">
        <v>60</v>
      </c>
      <c r="I545" s="131">
        <v>641.03</v>
      </c>
      <c r="J545" s="131">
        <v>316.99</v>
      </c>
    </row>
    <row r="546" spans="1:10" ht="23.25">
      <c r="A546" s="112">
        <v>23031</v>
      </c>
      <c r="B546" s="107">
        <v>16</v>
      </c>
      <c r="C546" s="122">
        <v>85.666</v>
      </c>
      <c r="D546" s="122">
        <v>85.6769</v>
      </c>
      <c r="E546" s="169">
        <f t="shared" si="51"/>
        <v>0.010900000000006571</v>
      </c>
      <c r="F546" s="203">
        <f t="shared" si="53"/>
        <v>41.454324180446385</v>
      </c>
      <c r="G546" s="169">
        <f t="shared" si="52"/>
        <v>262.93999999999994</v>
      </c>
      <c r="H546" s="107">
        <v>61</v>
      </c>
      <c r="I546" s="131">
        <v>823.03</v>
      </c>
      <c r="J546" s="131">
        <v>560.09</v>
      </c>
    </row>
    <row r="547" spans="1:10" ht="23.25">
      <c r="A547" s="112"/>
      <c r="B547" s="107">
        <v>17</v>
      </c>
      <c r="C547" s="122">
        <v>89.3792</v>
      </c>
      <c r="D547" s="122">
        <v>89.3925</v>
      </c>
      <c r="E547" s="169">
        <f t="shared" si="51"/>
        <v>0.013300000000000978</v>
      </c>
      <c r="F547" s="203">
        <f t="shared" si="53"/>
        <v>41.7595528902037</v>
      </c>
      <c r="G547" s="169">
        <f t="shared" si="52"/>
        <v>318.49000000000007</v>
      </c>
      <c r="H547" s="107">
        <v>62</v>
      </c>
      <c r="I547" s="131">
        <v>692.69</v>
      </c>
      <c r="J547" s="131">
        <v>374.2</v>
      </c>
    </row>
    <row r="548" spans="1:10" ht="23.25">
      <c r="A548" s="112"/>
      <c r="B548" s="107">
        <v>18</v>
      </c>
      <c r="C548" s="122">
        <v>86.8028</v>
      </c>
      <c r="D548" s="122">
        <v>86.8137</v>
      </c>
      <c r="E548" s="169">
        <f t="shared" si="51"/>
        <v>0.01089999999999236</v>
      </c>
      <c r="F548" s="203">
        <f t="shared" si="53"/>
        <v>40.60043952766551</v>
      </c>
      <c r="G548" s="169">
        <f t="shared" si="52"/>
        <v>268.47</v>
      </c>
      <c r="H548" s="107">
        <v>63</v>
      </c>
      <c r="I548" s="131">
        <v>836.24</v>
      </c>
      <c r="J548" s="131">
        <v>567.77</v>
      </c>
    </row>
    <row r="549" spans="1:10" ht="23.25">
      <c r="A549" s="112">
        <v>23045</v>
      </c>
      <c r="B549" s="107">
        <v>25</v>
      </c>
      <c r="C549" s="122">
        <v>84.9739</v>
      </c>
      <c r="D549" s="122">
        <v>84.9806</v>
      </c>
      <c r="E549" s="169">
        <f t="shared" si="51"/>
        <v>0.006699999999995043</v>
      </c>
      <c r="F549" s="203">
        <f t="shared" si="53"/>
        <v>21.132980065591227</v>
      </c>
      <c r="G549" s="169">
        <f t="shared" si="52"/>
        <v>317.04</v>
      </c>
      <c r="H549" s="107">
        <v>64</v>
      </c>
      <c r="I549" s="131">
        <v>661.33</v>
      </c>
      <c r="J549" s="131">
        <v>344.29</v>
      </c>
    </row>
    <row r="550" spans="1:10" ht="23.25">
      <c r="A550" s="112"/>
      <c r="B550" s="107">
        <v>26</v>
      </c>
      <c r="C550" s="122">
        <v>90.8456</v>
      </c>
      <c r="D550" s="122">
        <v>90.8511</v>
      </c>
      <c r="E550" s="169">
        <f t="shared" si="51"/>
        <v>0.00549999999999784</v>
      </c>
      <c r="F550" s="203">
        <f t="shared" si="53"/>
        <v>17.256526104410895</v>
      </c>
      <c r="G550" s="169">
        <f t="shared" si="52"/>
        <v>318.71999999999997</v>
      </c>
      <c r="H550" s="107">
        <v>65</v>
      </c>
      <c r="I550" s="131">
        <v>827.29</v>
      </c>
      <c r="J550" s="131">
        <v>508.57</v>
      </c>
    </row>
    <row r="551" spans="1:10" ht="23.25">
      <c r="A551" s="112"/>
      <c r="B551" s="107">
        <v>27</v>
      </c>
      <c r="C551" s="122">
        <v>85.9512</v>
      </c>
      <c r="D551" s="122">
        <v>85.9535</v>
      </c>
      <c r="E551" s="169">
        <f t="shared" si="51"/>
        <v>0.002300000000005298</v>
      </c>
      <c r="F551" s="203">
        <f t="shared" si="53"/>
        <v>7.439754164662132</v>
      </c>
      <c r="G551" s="169">
        <f t="shared" si="52"/>
        <v>309.15</v>
      </c>
      <c r="H551" s="107">
        <v>66</v>
      </c>
      <c r="I551" s="131">
        <v>855.72</v>
      </c>
      <c r="J551" s="131">
        <v>546.57</v>
      </c>
    </row>
    <row r="552" spans="1:10" ht="23.25">
      <c r="A552" s="112">
        <v>23056</v>
      </c>
      <c r="B552" s="107">
        <v>28</v>
      </c>
      <c r="C552" s="122">
        <v>91.7458</v>
      </c>
      <c r="D552" s="122">
        <v>91.7494</v>
      </c>
      <c r="E552" s="169">
        <f t="shared" si="51"/>
        <v>0.00359999999999161</v>
      </c>
      <c r="F552" s="203">
        <f t="shared" si="53"/>
        <v>12.230338032925461</v>
      </c>
      <c r="G552" s="169">
        <f t="shared" si="52"/>
        <v>294.35</v>
      </c>
      <c r="H552" s="107">
        <v>67</v>
      </c>
      <c r="I552" s="131">
        <v>866.65</v>
      </c>
      <c r="J552" s="131">
        <v>572.3</v>
      </c>
    </row>
    <row r="553" spans="1:10" ht="23.25">
      <c r="A553" s="112"/>
      <c r="B553" s="107">
        <v>29</v>
      </c>
      <c r="C553" s="122">
        <v>85.2378</v>
      </c>
      <c r="D553" s="122">
        <v>85.2411</v>
      </c>
      <c r="E553" s="169">
        <f t="shared" si="51"/>
        <v>0.0033000000000100727</v>
      </c>
      <c r="F553" s="203">
        <f t="shared" si="53"/>
        <v>10.62973103562594</v>
      </c>
      <c r="G553" s="169">
        <f t="shared" si="52"/>
        <v>310.45</v>
      </c>
      <c r="H553" s="107">
        <v>68</v>
      </c>
      <c r="I553" s="131">
        <v>816.9</v>
      </c>
      <c r="J553" s="131">
        <v>506.45</v>
      </c>
    </row>
    <row r="554" spans="1:10" ht="23.25">
      <c r="A554" s="112"/>
      <c r="B554" s="107">
        <v>30</v>
      </c>
      <c r="C554" s="122">
        <v>85.3191</v>
      </c>
      <c r="D554" s="122">
        <v>85.3225</v>
      </c>
      <c r="E554" s="169">
        <f t="shared" si="51"/>
        <v>0.0033999999999991815</v>
      </c>
      <c r="F554" s="203">
        <f t="shared" si="53"/>
        <v>10.830784913351115</v>
      </c>
      <c r="G554" s="169">
        <f t="shared" si="52"/>
        <v>313.91999999999996</v>
      </c>
      <c r="H554" s="107">
        <v>69</v>
      </c>
      <c r="I554" s="131">
        <v>803.89</v>
      </c>
      <c r="J554" s="131">
        <v>489.97</v>
      </c>
    </row>
    <row r="555" spans="1:10" ht="23.25">
      <c r="A555" s="112">
        <v>23083</v>
      </c>
      <c r="B555" s="107">
        <v>10</v>
      </c>
      <c r="C555" s="122">
        <v>85.0961</v>
      </c>
      <c r="D555" s="122">
        <v>85.1084</v>
      </c>
      <c r="E555" s="169">
        <f t="shared" si="51"/>
        <v>0.012299999999996203</v>
      </c>
      <c r="F555" s="203">
        <f t="shared" si="53"/>
        <v>47.09035222050613</v>
      </c>
      <c r="G555" s="169">
        <f t="shared" si="52"/>
        <v>261.20000000000005</v>
      </c>
      <c r="H555" s="107">
        <v>70</v>
      </c>
      <c r="I555" s="131">
        <v>883.83</v>
      </c>
      <c r="J555" s="131">
        <v>622.63</v>
      </c>
    </row>
    <row r="556" spans="1:10" ht="23.25">
      <c r="A556" s="112"/>
      <c r="B556" s="107">
        <v>11</v>
      </c>
      <c r="C556" s="122">
        <v>86.1</v>
      </c>
      <c r="D556" s="122">
        <v>86.1141</v>
      </c>
      <c r="E556" s="169">
        <f t="shared" si="51"/>
        <v>0.014099999999999113</v>
      </c>
      <c r="F556" s="203">
        <f t="shared" si="53"/>
        <v>39.86091086421597</v>
      </c>
      <c r="G556" s="169">
        <f t="shared" si="52"/>
        <v>353.72999999999996</v>
      </c>
      <c r="H556" s="107">
        <v>71</v>
      </c>
      <c r="I556" s="131">
        <v>668.03</v>
      </c>
      <c r="J556" s="131">
        <v>314.3</v>
      </c>
    </row>
    <row r="557" spans="1:10" s="197" customFormat="1" ht="24" thickBot="1">
      <c r="A557" s="192"/>
      <c r="B557" s="193">
        <v>12</v>
      </c>
      <c r="C557" s="194">
        <v>84.8547</v>
      </c>
      <c r="D557" s="194">
        <v>84.8648</v>
      </c>
      <c r="E557" s="195">
        <f t="shared" si="51"/>
        <v>0.010100000000008436</v>
      </c>
      <c r="F557" s="208">
        <f t="shared" si="53"/>
        <v>33.10173046672927</v>
      </c>
      <c r="G557" s="195">
        <f t="shared" si="52"/>
        <v>305.12</v>
      </c>
      <c r="H557" s="193">
        <v>72</v>
      </c>
      <c r="I557" s="196">
        <v>821.33</v>
      </c>
      <c r="J557" s="196">
        <v>516.21</v>
      </c>
    </row>
    <row r="558" spans="1:10" ht="24" thickTop="1">
      <c r="A558" s="154">
        <v>23103</v>
      </c>
      <c r="B558" s="155">
        <v>13</v>
      </c>
      <c r="C558" s="156">
        <v>87.1478</v>
      </c>
      <c r="D558" s="156">
        <v>87.1636</v>
      </c>
      <c r="E558" s="174">
        <f t="shared" si="51"/>
        <v>0.015799999999998704</v>
      </c>
      <c r="F558" s="205">
        <f t="shared" si="53"/>
        <v>51.78460227458525</v>
      </c>
      <c r="G558" s="174">
        <f t="shared" si="52"/>
        <v>305.11</v>
      </c>
      <c r="H558" s="155">
        <v>1</v>
      </c>
      <c r="I558" s="160">
        <v>847.97</v>
      </c>
      <c r="J558" s="160">
        <v>542.86</v>
      </c>
    </row>
    <row r="559" spans="1:10" ht="23.25">
      <c r="A559" s="112"/>
      <c r="B559" s="107">
        <v>14</v>
      </c>
      <c r="C559" s="122">
        <v>85.9406</v>
      </c>
      <c r="D559" s="122">
        <v>85.9543</v>
      </c>
      <c r="E559" s="169">
        <f t="shared" si="51"/>
        <v>0.013700000000000045</v>
      </c>
      <c r="F559" s="203">
        <f t="shared" si="53"/>
        <v>48.22754954764686</v>
      </c>
      <c r="G559" s="169">
        <f t="shared" si="52"/>
        <v>284.07000000000005</v>
      </c>
      <c r="H559" s="107">
        <v>2</v>
      </c>
      <c r="I559" s="131">
        <v>833.37</v>
      </c>
      <c r="J559" s="131">
        <v>549.3</v>
      </c>
    </row>
    <row r="560" spans="1:10" ht="23.25">
      <c r="A560" s="112"/>
      <c r="B560" s="107">
        <v>15</v>
      </c>
      <c r="C560" s="122">
        <v>86.9915</v>
      </c>
      <c r="D560" s="122">
        <v>87</v>
      </c>
      <c r="E560" s="169">
        <f t="shared" si="51"/>
        <v>0.008499999999997954</v>
      </c>
      <c r="F560" s="203">
        <f t="shared" si="53"/>
        <v>22.536256860296294</v>
      </c>
      <c r="G560" s="169">
        <f t="shared" si="52"/>
        <v>377.17</v>
      </c>
      <c r="H560" s="107">
        <v>3</v>
      </c>
      <c r="I560" s="131">
        <v>743.96</v>
      </c>
      <c r="J560" s="131">
        <v>366.79</v>
      </c>
    </row>
    <row r="561" spans="1:10" ht="23.25">
      <c r="A561" s="112">
        <v>23122</v>
      </c>
      <c r="B561" s="107">
        <v>16</v>
      </c>
      <c r="C561" s="122">
        <v>85.6783</v>
      </c>
      <c r="D561" s="122">
        <v>85.693</v>
      </c>
      <c r="E561" s="169">
        <f t="shared" si="51"/>
        <v>0.01470000000000482</v>
      </c>
      <c r="F561" s="203">
        <f t="shared" si="53"/>
        <v>42.04083967283882</v>
      </c>
      <c r="G561" s="169">
        <f t="shared" si="52"/>
        <v>349.65999999999997</v>
      </c>
      <c r="H561" s="107">
        <v>4</v>
      </c>
      <c r="I561" s="131">
        <v>703.3</v>
      </c>
      <c r="J561" s="131">
        <v>353.64</v>
      </c>
    </row>
    <row r="562" spans="1:10" ht="23.25">
      <c r="A562" s="112"/>
      <c r="B562" s="107">
        <v>17</v>
      </c>
      <c r="C562" s="122">
        <v>89.4087</v>
      </c>
      <c r="D562" s="122">
        <v>89.4256</v>
      </c>
      <c r="E562" s="169">
        <f t="shared" si="51"/>
        <v>0.0169000000000068</v>
      </c>
      <c r="F562" s="203">
        <f t="shared" si="53"/>
        <v>52.346290847163694</v>
      </c>
      <c r="G562" s="169">
        <f t="shared" si="52"/>
        <v>322.85</v>
      </c>
      <c r="H562" s="107">
        <v>5</v>
      </c>
      <c r="I562" s="131">
        <v>653.84</v>
      </c>
      <c r="J562" s="131">
        <v>330.99</v>
      </c>
    </row>
    <row r="563" spans="1:10" ht="23.25">
      <c r="A563" s="112"/>
      <c r="B563" s="107">
        <v>18</v>
      </c>
      <c r="C563" s="122">
        <v>86.8278</v>
      </c>
      <c r="D563" s="122">
        <v>86.8456</v>
      </c>
      <c r="E563" s="169">
        <f t="shared" si="51"/>
        <v>0.017800000000008254</v>
      </c>
      <c r="F563" s="203">
        <f t="shared" si="53"/>
        <v>53.0108999940683</v>
      </c>
      <c r="G563" s="169">
        <f t="shared" si="52"/>
        <v>335.78</v>
      </c>
      <c r="H563" s="107">
        <v>6</v>
      </c>
      <c r="I563" s="131">
        <v>705.9</v>
      </c>
      <c r="J563" s="131">
        <v>370.12</v>
      </c>
    </row>
    <row r="564" spans="1:10" ht="23.25">
      <c r="A564" s="112">
        <v>23139</v>
      </c>
      <c r="B564" s="107">
        <v>19</v>
      </c>
      <c r="C564" s="122">
        <v>88.9867</v>
      </c>
      <c r="D564" s="122">
        <v>88.9961</v>
      </c>
      <c r="E564" s="169">
        <f t="shared" si="51"/>
        <v>0.009399999999999409</v>
      </c>
      <c r="F564" s="203">
        <f t="shared" si="53"/>
        <v>27.244007767438795</v>
      </c>
      <c r="G564" s="169">
        <f t="shared" si="52"/>
        <v>345.03000000000003</v>
      </c>
      <c r="H564" s="107">
        <v>7</v>
      </c>
      <c r="I564" s="131">
        <v>714.6</v>
      </c>
      <c r="J564" s="131">
        <v>369.57</v>
      </c>
    </row>
    <row r="565" spans="1:10" ht="23.25">
      <c r="A565" s="112"/>
      <c r="B565" s="107">
        <v>20</v>
      </c>
      <c r="C565" s="122">
        <v>84.6435</v>
      </c>
      <c r="D565" s="122">
        <v>84.6538</v>
      </c>
      <c r="E565" s="169">
        <f t="shared" si="51"/>
        <v>0.010300000000000864</v>
      </c>
      <c r="F565" s="203">
        <f t="shared" si="53"/>
        <v>40.085619770386714</v>
      </c>
      <c r="G565" s="169">
        <f t="shared" si="52"/>
        <v>256.94999999999993</v>
      </c>
      <c r="H565" s="107">
        <v>8</v>
      </c>
      <c r="I565" s="131">
        <v>814.79</v>
      </c>
      <c r="J565" s="131">
        <v>557.84</v>
      </c>
    </row>
    <row r="566" spans="1:10" ht="23.25">
      <c r="A566" s="112"/>
      <c r="B566" s="107">
        <v>21</v>
      </c>
      <c r="C566" s="122">
        <v>86.3957</v>
      </c>
      <c r="D566" s="122">
        <v>86.4049</v>
      </c>
      <c r="E566" s="169">
        <f t="shared" si="51"/>
        <v>0.00919999999999277</v>
      </c>
      <c r="F566" s="203">
        <f t="shared" si="53"/>
        <v>30.30602496950545</v>
      </c>
      <c r="G566" s="169">
        <f t="shared" si="52"/>
        <v>303.57</v>
      </c>
      <c r="H566" s="107">
        <v>9</v>
      </c>
      <c r="I566" s="131">
        <v>711.91</v>
      </c>
      <c r="J566" s="131">
        <v>408.34</v>
      </c>
    </row>
    <row r="567" spans="1:10" ht="23.25">
      <c r="A567" s="112">
        <v>23150</v>
      </c>
      <c r="B567" s="107">
        <v>22</v>
      </c>
      <c r="C567" s="122">
        <v>89.91</v>
      </c>
      <c r="D567" s="122">
        <v>89.9177</v>
      </c>
      <c r="E567" s="169">
        <f t="shared" si="51"/>
        <v>0.007699999999999818</v>
      </c>
      <c r="F567" s="203">
        <f t="shared" si="53"/>
        <v>23.76103190767086</v>
      </c>
      <c r="G567" s="169">
        <f t="shared" si="52"/>
        <v>324.06</v>
      </c>
      <c r="H567" s="107">
        <v>10</v>
      </c>
      <c r="I567" s="131">
        <v>716.9</v>
      </c>
      <c r="J567" s="131">
        <v>392.84</v>
      </c>
    </row>
    <row r="568" spans="1:10" ht="23.25">
      <c r="A568" s="172"/>
      <c r="B568" s="107">
        <v>23</v>
      </c>
      <c r="C568" s="122">
        <v>87.6946</v>
      </c>
      <c r="D568" s="122">
        <v>87.7015</v>
      </c>
      <c r="E568" s="169">
        <f t="shared" si="51"/>
        <v>0.0069000000000016826</v>
      </c>
      <c r="F568" s="203">
        <f t="shared" si="53"/>
        <v>23.723568849928423</v>
      </c>
      <c r="G568" s="169">
        <f t="shared" si="52"/>
        <v>290.85</v>
      </c>
      <c r="H568" s="107">
        <v>11</v>
      </c>
      <c r="I568" s="131">
        <v>835.97</v>
      </c>
      <c r="J568" s="131">
        <v>545.12</v>
      </c>
    </row>
    <row r="569" spans="1:10" ht="23.25">
      <c r="A569" s="112"/>
      <c r="B569" s="107">
        <v>24</v>
      </c>
      <c r="C569" s="122">
        <v>88.0855</v>
      </c>
      <c r="D569" s="122">
        <v>88.0964</v>
      </c>
      <c r="E569" s="169">
        <f t="shared" si="51"/>
        <v>0.010900000000006571</v>
      </c>
      <c r="F569" s="203">
        <f t="shared" si="53"/>
        <v>38.456110640723146</v>
      </c>
      <c r="G569" s="169">
        <f t="shared" si="52"/>
        <v>283.44000000000005</v>
      </c>
      <c r="H569" s="107">
        <v>12</v>
      </c>
      <c r="I569" s="131">
        <v>832.21</v>
      </c>
      <c r="J569" s="131">
        <v>548.77</v>
      </c>
    </row>
    <row r="570" spans="1:10" ht="23.25">
      <c r="A570" s="112">
        <v>23174</v>
      </c>
      <c r="B570" s="107">
        <v>31</v>
      </c>
      <c r="C570" s="122">
        <v>93.4616</v>
      </c>
      <c r="D570" s="122">
        <v>93.5228</v>
      </c>
      <c r="E570" s="169">
        <f t="shared" si="51"/>
        <v>0.06119999999999948</v>
      </c>
      <c r="F570" s="203">
        <f t="shared" si="53"/>
        <v>204.25191068984907</v>
      </c>
      <c r="G570" s="169">
        <f t="shared" si="52"/>
        <v>299.63</v>
      </c>
      <c r="H570" s="107">
        <v>13</v>
      </c>
      <c r="I570" s="131">
        <v>657.6</v>
      </c>
      <c r="J570" s="131">
        <v>357.97</v>
      </c>
    </row>
    <row r="571" spans="1:10" ht="23.25">
      <c r="A571" s="112"/>
      <c r="B571" s="107">
        <v>32</v>
      </c>
      <c r="C571" s="122">
        <v>84.0263</v>
      </c>
      <c r="D571" s="122">
        <v>84.098</v>
      </c>
      <c r="E571" s="169">
        <f t="shared" si="51"/>
        <v>0.07169999999999277</v>
      </c>
      <c r="F571" s="203">
        <f t="shared" si="53"/>
        <v>213.95959535672696</v>
      </c>
      <c r="G571" s="169">
        <f t="shared" si="52"/>
        <v>335.10999999999996</v>
      </c>
      <c r="H571" s="107">
        <v>14</v>
      </c>
      <c r="I571" s="131">
        <v>674.8</v>
      </c>
      <c r="J571" s="131">
        <v>339.69</v>
      </c>
    </row>
    <row r="572" spans="1:10" ht="23.25">
      <c r="A572" s="112"/>
      <c r="B572" s="107">
        <v>33</v>
      </c>
      <c r="C572" s="122">
        <v>91.1364</v>
      </c>
      <c r="D572" s="122">
        <v>91.241</v>
      </c>
      <c r="E572" s="169">
        <f t="shared" si="51"/>
        <v>0.10460000000000491</v>
      </c>
      <c r="F572" s="203">
        <f t="shared" si="53"/>
        <v>386.5055610981965</v>
      </c>
      <c r="G572" s="169">
        <f t="shared" si="52"/>
        <v>270.63</v>
      </c>
      <c r="H572" s="107">
        <v>15</v>
      </c>
      <c r="I572" s="131">
        <v>800.3</v>
      </c>
      <c r="J572" s="131">
        <v>529.67</v>
      </c>
    </row>
    <row r="573" spans="1:10" ht="23.25">
      <c r="A573" s="112">
        <v>23181</v>
      </c>
      <c r="B573" s="107">
        <v>34</v>
      </c>
      <c r="C573" s="122">
        <v>84.3669</v>
      </c>
      <c r="D573" s="122">
        <v>84.3746</v>
      </c>
      <c r="E573" s="169">
        <f t="shared" si="51"/>
        <v>0.007699999999999818</v>
      </c>
      <c r="F573" s="203">
        <f t="shared" si="53"/>
        <v>24.016718131062092</v>
      </c>
      <c r="G573" s="169">
        <f t="shared" si="52"/>
        <v>320.61</v>
      </c>
      <c r="H573" s="107">
        <v>16</v>
      </c>
      <c r="I573" s="131">
        <v>865.7</v>
      </c>
      <c r="J573" s="131">
        <v>545.09</v>
      </c>
    </row>
    <row r="574" spans="1:10" ht="23.25">
      <c r="A574" s="112"/>
      <c r="B574" s="107">
        <v>35</v>
      </c>
      <c r="C574" s="122">
        <v>86.0968</v>
      </c>
      <c r="D574" s="122">
        <v>86.0969</v>
      </c>
      <c r="E574" s="169">
        <f t="shared" si="51"/>
        <v>0.00010000000000331966</v>
      </c>
      <c r="F574" s="203">
        <f t="shared" si="53"/>
        <v>0.3119054302838952</v>
      </c>
      <c r="G574" s="169">
        <f t="shared" si="52"/>
        <v>320.61</v>
      </c>
      <c r="H574" s="107">
        <v>17</v>
      </c>
      <c r="I574" s="131">
        <v>865.7</v>
      </c>
      <c r="J574" s="131">
        <v>545.09</v>
      </c>
    </row>
    <row r="575" spans="1:10" ht="23.25">
      <c r="A575" s="112"/>
      <c r="B575" s="107">
        <v>36</v>
      </c>
      <c r="C575" s="122">
        <v>85.0676</v>
      </c>
      <c r="D575" s="122">
        <v>85.071</v>
      </c>
      <c r="E575" s="169">
        <f t="shared" si="51"/>
        <v>0.0033999999999991815</v>
      </c>
      <c r="F575" s="203">
        <f t="shared" si="53"/>
        <v>10.973759803760712</v>
      </c>
      <c r="G575" s="169">
        <f t="shared" si="52"/>
        <v>309.83</v>
      </c>
      <c r="H575" s="107">
        <v>18</v>
      </c>
      <c r="I575" s="131">
        <v>718.15</v>
      </c>
      <c r="J575" s="131">
        <v>408.32</v>
      </c>
    </row>
    <row r="576" spans="1:10" ht="23.25">
      <c r="A576" s="112">
        <v>23194</v>
      </c>
      <c r="B576" s="107">
        <v>34</v>
      </c>
      <c r="C576" s="122">
        <v>84.3632</v>
      </c>
      <c r="D576" s="122">
        <v>84.6335</v>
      </c>
      <c r="E576" s="169">
        <f t="shared" si="51"/>
        <v>0.27029999999999177</v>
      </c>
      <c r="F576" s="209">
        <f t="shared" si="53"/>
        <v>840.1976935749335</v>
      </c>
      <c r="G576" s="169">
        <f t="shared" si="52"/>
        <v>321.7099999999999</v>
      </c>
      <c r="H576" s="107">
        <v>19</v>
      </c>
      <c r="I576" s="131">
        <v>873.56</v>
      </c>
      <c r="J576" s="131">
        <v>551.85</v>
      </c>
    </row>
    <row r="577" spans="1:10" ht="23.25">
      <c r="A577" s="112"/>
      <c r="B577" s="107">
        <v>35</v>
      </c>
      <c r="C577" s="122">
        <v>86.0918</v>
      </c>
      <c r="D577" s="122">
        <v>86.3778</v>
      </c>
      <c r="E577" s="169">
        <f t="shared" si="51"/>
        <v>0.28599999999998715</v>
      </c>
      <c r="F577" s="209">
        <f t="shared" si="53"/>
        <v>931.0501985805947</v>
      </c>
      <c r="G577" s="169">
        <f t="shared" si="52"/>
        <v>307.18000000000006</v>
      </c>
      <c r="H577" s="107">
        <v>20</v>
      </c>
      <c r="I577" s="131">
        <v>849.07</v>
      </c>
      <c r="J577" s="131">
        <v>541.89</v>
      </c>
    </row>
    <row r="578" spans="1:10" ht="23.25">
      <c r="A578" s="112"/>
      <c r="B578" s="107">
        <v>36</v>
      </c>
      <c r="C578" s="122">
        <v>85.0556</v>
      </c>
      <c r="D578" s="122">
        <v>85.3332</v>
      </c>
      <c r="E578" s="169">
        <f t="shared" si="51"/>
        <v>0.27760000000000673</v>
      </c>
      <c r="F578" s="209">
        <f t="shared" si="53"/>
        <v>904.2639825401699</v>
      </c>
      <c r="G578" s="169">
        <f t="shared" si="52"/>
        <v>306.99</v>
      </c>
      <c r="H578" s="107">
        <v>21</v>
      </c>
      <c r="I578" s="131">
        <v>840.48</v>
      </c>
      <c r="J578" s="131">
        <v>533.49</v>
      </c>
    </row>
    <row r="579" spans="1:10" ht="23.25">
      <c r="A579" s="112">
        <v>23227</v>
      </c>
      <c r="B579" s="107">
        <v>1</v>
      </c>
      <c r="C579" s="122">
        <v>85.3481</v>
      </c>
      <c r="D579" s="122">
        <v>85.5328</v>
      </c>
      <c r="E579" s="169">
        <f t="shared" si="51"/>
        <v>0.18469999999999231</v>
      </c>
      <c r="F579" s="209">
        <f t="shared" si="53"/>
        <v>585.1603092130031</v>
      </c>
      <c r="G579" s="169">
        <f t="shared" si="52"/>
        <v>315.64000000000004</v>
      </c>
      <c r="H579" s="107">
        <v>22</v>
      </c>
      <c r="I579" s="131">
        <v>701.46</v>
      </c>
      <c r="J579" s="131">
        <v>385.82</v>
      </c>
    </row>
    <row r="580" spans="1:10" ht="23.25">
      <c r="A580" s="112"/>
      <c r="B580" s="107">
        <v>2</v>
      </c>
      <c r="C580" s="122">
        <v>87.4268</v>
      </c>
      <c r="D580" s="122">
        <v>87.7629</v>
      </c>
      <c r="E580" s="169">
        <f t="shared" si="51"/>
        <v>0.33610000000000184</v>
      </c>
      <c r="F580" s="209">
        <f t="shared" si="53"/>
        <v>1187.1710642506512</v>
      </c>
      <c r="G580" s="169">
        <f t="shared" si="52"/>
        <v>283.11</v>
      </c>
      <c r="H580" s="107">
        <v>23</v>
      </c>
      <c r="I580" s="131">
        <v>858.57</v>
      </c>
      <c r="J580" s="131">
        <v>575.46</v>
      </c>
    </row>
    <row r="581" spans="1:10" ht="23.25">
      <c r="A581" s="112"/>
      <c r="B581" s="107">
        <v>3</v>
      </c>
      <c r="C581" s="122">
        <v>85.8365</v>
      </c>
      <c r="D581" s="122">
        <v>86.5547</v>
      </c>
      <c r="E581" s="169">
        <f t="shared" si="51"/>
        <v>0.718199999999996</v>
      </c>
      <c r="F581" s="209">
        <f t="shared" si="53"/>
        <v>2384.224678816837</v>
      </c>
      <c r="G581" s="169">
        <f t="shared" si="52"/>
        <v>301.2300000000001</v>
      </c>
      <c r="H581" s="107">
        <v>24</v>
      </c>
      <c r="I581" s="131">
        <v>670.32</v>
      </c>
      <c r="J581" s="131">
        <v>369.09</v>
      </c>
    </row>
    <row r="582" spans="1:10" ht="23.25">
      <c r="A582" s="112">
        <v>23248</v>
      </c>
      <c r="B582" s="107">
        <v>4</v>
      </c>
      <c r="C582" s="122">
        <v>84.98</v>
      </c>
      <c r="D582" s="122">
        <v>85.1048</v>
      </c>
      <c r="E582" s="169">
        <f t="shared" si="51"/>
        <v>0.12479999999999336</v>
      </c>
      <c r="F582" s="209">
        <f t="shared" si="53"/>
        <v>367.1236100488127</v>
      </c>
      <c r="G582" s="169">
        <f t="shared" si="52"/>
        <v>339.93999999999994</v>
      </c>
      <c r="H582" s="107">
        <v>25</v>
      </c>
      <c r="I582" s="131">
        <v>839.92</v>
      </c>
      <c r="J582" s="131">
        <v>499.98</v>
      </c>
    </row>
    <row r="583" spans="1:10" ht="23.25">
      <c r="A583" s="112"/>
      <c r="B583" s="107">
        <v>5</v>
      </c>
      <c r="C583" s="122">
        <v>85.0005</v>
      </c>
      <c r="D583" s="122">
        <v>85.1092</v>
      </c>
      <c r="E583" s="169">
        <f t="shared" si="51"/>
        <v>0.10869999999999891</v>
      </c>
      <c r="F583" s="209">
        <f t="shared" si="53"/>
        <v>333.6300297719496</v>
      </c>
      <c r="G583" s="169">
        <f t="shared" si="52"/>
        <v>325.81000000000006</v>
      </c>
      <c r="H583" s="107">
        <v>26</v>
      </c>
      <c r="I583" s="131">
        <v>840.33</v>
      </c>
      <c r="J583" s="131">
        <v>514.52</v>
      </c>
    </row>
    <row r="584" spans="1:10" ht="23.25">
      <c r="A584" s="112"/>
      <c r="B584" s="107">
        <v>6</v>
      </c>
      <c r="C584" s="122">
        <v>87.4183</v>
      </c>
      <c r="D584" s="122">
        <v>87.5427</v>
      </c>
      <c r="E584" s="169">
        <f t="shared" si="51"/>
        <v>0.12439999999999429</v>
      </c>
      <c r="F584" s="209">
        <f t="shared" si="53"/>
        <v>383.1228826609002</v>
      </c>
      <c r="G584" s="169">
        <f t="shared" si="52"/>
        <v>324.7</v>
      </c>
      <c r="H584" s="107">
        <v>27</v>
      </c>
      <c r="I584" s="131">
        <v>698.86</v>
      </c>
      <c r="J584" s="131">
        <v>374.16</v>
      </c>
    </row>
    <row r="585" spans="1:10" ht="23.25">
      <c r="A585" s="112">
        <v>23256</v>
      </c>
      <c r="B585" s="107">
        <v>7</v>
      </c>
      <c r="C585" s="122">
        <v>86.3698</v>
      </c>
      <c r="D585" s="122">
        <v>86.3865</v>
      </c>
      <c r="E585" s="169">
        <f t="shared" si="51"/>
        <v>0.01670000000000016</v>
      </c>
      <c r="F585" s="209">
        <f t="shared" si="53"/>
        <v>60.55112400290124</v>
      </c>
      <c r="G585" s="169">
        <f t="shared" si="52"/>
        <v>275.79999999999995</v>
      </c>
      <c r="H585" s="107">
        <v>28</v>
      </c>
      <c r="I585" s="131">
        <v>826.51</v>
      </c>
      <c r="J585" s="131">
        <v>550.71</v>
      </c>
    </row>
    <row r="586" spans="1:10" ht="23.25">
      <c r="A586" s="112"/>
      <c r="B586" s="107">
        <v>8</v>
      </c>
      <c r="C586" s="122">
        <v>84.7873</v>
      </c>
      <c r="D586" s="122">
        <v>84.7997</v>
      </c>
      <c r="E586" s="169">
        <f t="shared" si="51"/>
        <v>0.012399999999999523</v>
      </c>
      <c r="F586" s="209">
        <f t="shared" si="53"/>
        <v>46.69026282099375</v>
      </c>
      <c r="G586" s="169">
        <f t="shared" si="52"/>
        <v>265.58000000000004</v>
      </c>
      <c r="H586" s="107">
        <v>29</v>
      </c>
      <c r="I586" s="131">
        <v>784.89</v>
      </c>
      <c r="J586" s="131">
        <v>519.31</v>
      </c>
    </row>
    <row r="587" spans="1:10" ht="23.25">
      <c r="A587" s="112"/>
      <c r="B587" s="107">
        <v>9</v>
      </c>
      <c r="C587" s="122">
        <v>87.63</v>
      </c>
      <c r="D587" s="122">
        <v>87.647</v>
      </c>
      <c r="E587" s="169">
        <f t="shared" si="51"/>
        <v>0.017000000000010118</v>
      </c>
      <c r="F587" s="209">
        <f t="shared" si="53"/>
        <v>58.32904443304209</v>
      </c>
      <c r="G587" s="169">
        <f t="shared" si="52"/>
        <v>291.45</v>
      </c>
      <c r="H587" s="107">
        <v>30</v>
      </c>
      <c r="I587" s="131">
        <v>768.53</v>
      </c>
      <c r="J587" s="131">
        <v>477.08</v>
      </c>
    </row>
    <row r="588" spans="1:10" ht="23.25">
      <c r="A588" s="112">
        <v>23269</v>
      </c>
      <c r="B588" s="107">
        <v>10</v>
      </c>
      <c r="C588" s="122">
        <v>85.0783</v>
      </c>
      <c r="D588" s="122">
        <v>85.0973</v>
      </c>
      <c r="E588" s="169">
        <f t="shared" si="51"/>
        <v>0.019000000000005457</v>
      </c>
      <c r="F588" s="209">
        <f t="shared" si="53"/>
        <v>68.97302791594534</v>
      </c>
      <c r="G588" s="169">
        <f t="shared" si="52"/>
        <v>275.4699999999999</v>
      </c>
      <c r="H588" s="107">
        <v>31</v>
      </c>
      <c r="I588" s="131">
        <v>836.3</v>
      </c>
      <c r="J588" s="131">
        <v>560.83</v>
      </c>
    </row>
    <row r="589" spans="1:10" ht="23.25">
      <c r="A589" s="112"/>
      <c r="B589" s="107">
        <v>11</v>
      </c>
      <c r="C589" s="122">
        <v>86.0902</v>
      </c>
      <c r="D589" s="122">
        <v>86.1098</v>
      </c>
      <c r="E589" s="169">
        <f t="shared" si="51"/>
        <v>0.019600000000011164</v>
      </c>
      <c r="F589" s="209">
        <f t="shared" si="53"/>
        <v>69.89515726414366</v>
      </c>
      <c r="G589" s="169">
        <f t="shared" si="52"/>
        <v>280.41999999999996</v>
      </c>
      <c r="H589" s="107">
        <v>32</v>
      </c>
      <c r="I589" s="131">
        <v>831.04</v>
      </c>
      <c r="J589" s="131">
        <v>550.62</v>
      </c>
    </row>
    <row r="590" spans="1:10" ht="23.25">
      <c r="A590" s="112"/>
      <c r="B590" s="107">
        <v>12</v>
      </c>
      <c r="C590" s="122">
        <v>84.8427</v>
      </c>
      <c r="D590" s="122">
        <v>84.8645</v>
      </c>
      <c r="E590" s="169">
        <f t="shared" si="51"/>
        <v>0.021800000000013142</v>
      </c>
      <c r="F590" s="209">
        <f t="shared" si="53"/>
        <v>66.93481531521736</v>
      </c>
      <c r="G590" s="169">
        <f t="shared" si="52"/>
        <v>325.68999999999994</v>
      </c>
      <c r="H590" s="107">
        <v>33</v>
      </c>
      <c r="I590" s="131">
        <v>695.16</v>
      </c>
      <c r="J590" s="131">
        <v>369.47</v>
      </c>
    </row>
    <row r="591" spans="1:10" ht="23.25">
      <c r="A591" s="112">
        <v>23275</v>
      </c>
      <c r="B591" s="107">
        <v>13</v>
      </c>
      <c r="C591" s="122">
        <v>85.2792</v>
      </c>
      <c r="D591" s="122">
        <v>85.4507</v>
      </c>
      <c r="E591" s="169">
        <f t="shared" si="51"/>
        <v>0.17149999999999466</v>
      </c>
      <c r="F591" s="209">
        <f t="shared" si="53"/>
        <v>548.9756722150918</v>
      </c>
      <c r="G591" s="169">
        <f t="shared" si="52"/>
        <v>312.4</v>
      </c>
      <c r="H591" s="107">
        <v>34</v>
      </c>
      <c r="I591" s="131">
        <v>681.75</v>
      </c>
      <c r="J591" s="131">
        <v>369.35</v>
      </c>
    </row>
    <row r="592" spans="1:10" ht="23.25">
      <c r="A592" s="112"/>
      <c r="B592" s="107">
        <v>14</v>
      </c>
      <c r="C592" s="122">
        <v>87.7849</v>
      </c>
      <c r="D592" s="122">
        <v>87.9527</v>
      </c>
      <c r="E592" s="169">
        <f t="shared" si="51"/>
        <v>0.16779999999999973</v>
      </c>
      <c r="F592" s="209">
        <f t="shared" si="53"/>
        <v>537.8722313042913</v>
      </c>
      <c r="G592" s="169">
        <f t="shared" si="52"/>
        <v>311.96999999999997</v>
      </c>
      <c r="H592" s="107">
        <v>35</v>
      </c>
      <c r="I592" s="131">
        <v>651.93</v>
      </c>
      <c r="J592" s="131">
        <v>339.96</v>
      </c>
    </row>
    <row r="593" spans="1:10" ht="23.25">
      <c r="A593" s="112"/>
      <c r="B593" s="107">
        <v>15</v>
      </c>
      <c r="C593" s="122">
        <v>86.9754</v>
      </c>
      <c r="D593" s="122">
        <v>87.0989</v>
      </c>
      <c r="E593" s="169">
        <f t="shared" si="51"/>
        <v>0.12350000000000705</v>
      </c>
      <c r="F593" s="209">
        <f t="shared" si="53"/>
        <v>528.5005135227962</v>
      </c>
      <c r="G593" s="169">
        <f t="shared" si="52"/>
        <v>233.68000000000006</v>
      </c>
      <c r="H593" s="107">
        <v>36</v>
      </c>
      <c r="I593" s="131">
        <v>878.35</v>
      </c>
      <c r="J593" s="131">
        <v>644.67</v>
      </c>
    </row>
    <row r="594" spans="1:10" ht="23.25">
      <c r="A594" s="112">
        <v>23298</v>
      </c>
      <c r="B594" s="107">
        <v>16</v>
      </c>
      <c r="C594" s="122">
        <v>85.6768</v>
      </c>
      <c r="D594" s="122">
        <v>85.6884</v>
      </c>
      <c r="E594" s="169">
        <f t="shared" si="51"/>
        <v>0.011600000000001387</v>
      </c>
      <c r="F594" s="209">
        <f t="shared" si="53"/>
        <v>40.78332102802582</v>
      </c>
      <c r="G594" s="169">
        <f t="shared" si="52"/>
        <v>284.43000000000006</v>
      </c>
      <c r="H594" s="107">
        <v>37</v>
      </c>
      <c r="I594" s="131">
        <v>830.61</v>
      </c>
      <c r="J594" s="131">
        <v>546.18</v>
      </c>
    </row>
    <row r="595" spans="1:10" ht="23.25">
      <c r="A595" s="112"/>
      <c r="B595" s="107">
        <v>17</v>
      </c>
      <c r="C595" s="122">
        <v>89.3888</v>
      </c>
      <c r="D595" s="122">
        <v>89.4027</v>
      </c>
      <c r="E595" s="169">
        <f t="shared" si="51"/>
        <v>0.013899999999992474</v>
      </c>
      <c r="F595" s="209">
        <f t="shared" si="53"/>
        <v>44.89954131401406</v>
      </c>
      <c r="G595" s="169">
        <f t="shared" si="52"/>
        <v>309.58000000000004</v>
      </c>
      <c r="H595" s="107">
        <v>38</v>
      </c>
      <c r="I595" s="131">
        <v>842.64</v>
      </c>
      <c r="J595" s="131">
        <v>533.06</v>
      </c>
    </row>
    <row r="596" spans="1:10" ht="23.25">
      <c r="A596" s="112"/>
      <c r="B596" s="107">
        <v>18</v>
      </c>
      <c r="C596" s="122">
        <v>86.8167</v>
      </c>
      <c r="D596" s="122">
        <v>86.8279</v>
      </c>
      <c r="E596" s="169">
        <f t="shared" si="51"/>
        <v>0.01120000000000232</v>
      </c>
      <c r="F596" s="209">
        <f t="shared" si="53"/>
        <v>33.72478169226835</v>
      </c>
      <c r="G596" s="169">
        <f t="shared" si="52"/>
        <v>332.1</v>
      </c>
      <c r="H596" s="107">
        <v>39</v>
      </c>
      <c r="I596" s="131">
        <v>690.25</v>
      </c>
      <c r="J596" s="131">
        <v>358.15</v>
      </c>
    </row>
    <row r="597" spans="1:10" ht="23.25">
      <c r="A597" s="112">
        <v>23306</v>
      </c>
      <c r="B597" s="107">
        <v>19</v>
      </c>
      <c r="C597" s="122">
        <v>88.9681</v>
      </c>
      <c r="D597" s="122">
        <v>88.9779</v>
      </c>
      <c r="E597" s="169">
        <f t="shared" si="51"/>
        <v>0.009799999999998477</v>
      </c>
      <c r="F597" s="209">
        <f t="shared" si="53"/>
        <v>29.60635630343034</v>
      </c>
      <c r="G597" s="169">
        <f t="shared" si="52"/>
        <v>331.01</v>
      </c>
      <c r="H597" s="107">
        <v>40</v>
      </c>
      <c r="I597" s="131">
        <v>701.14</v>
      </c>
      <c r="J597" s="131">
        <v>370.13</v>
      </c>
    </row>
    <row r="598" spans="1:10" ht="23.25">
      <c r="A598" s="112"/>
      <c r="B598" s="107">
        <v>20</v>
      </c>
      <c r="C598" s="122">
        <v>84.6712</v>
      </c>
      <c r="D598" s="122">
        <v>84.6774</v>
      </c>
      <c r="E598" s="169">
        <f t="shared" si="51"/>
        <v>0.006200000000006867</v>
      </c>
      <c r="F598" s="209">
        <f t="shared" si="53"/>
        <v>19.658824275498976</v>
      </c>
      <c r="G598" s="169">
        <f t="shared" si="52"/>
        <v>315.38</v>
      </c>
      <c r="H598" s="107">
        <v>41</v>
      </c>
      <c r="I598" s="131">
        <v>716.38</v>
      </c>
      <c r="J598" s="131">
        <v>401</v>
      </c>
    </row>
    <row r="599" spans="1:10" ht="23.25">
      <c r="A599" s="112"/>
      <c r="B599" s="107">
        <v>21</v>
      </c>
      <c r="C599" s="122">
        <v>90.0732</v>
      </c>
      <c r="D599" s="122">
        <v>90.0799</v>
      </c>
      <c r="E599" s="169">
        <f t="shared" si="51"/>
        <v>0.006699999999995043</v>
      </c>
      <c r="F599" s="209">
        <f t="shared" si="53"/>
        <v>19.101924447598126</v>
      </c>
      <c r="G599" s="169">
        <f t="shared" si="52"/>
        <v>350.75</v>
      </c>
      <c r="H599" s="107">
        <v>42</v>
      </c>
      <c r="I599" s="131">
        <v>720.01</v>
      </c>
      <c r="J599" s="131">
        <v>369.26</v>
      </c>
    </row>
    <row r="600" spans="1:10" ht="23.25">
      <c r="A600" s="112">
        <v>23318</v>
      </c>
      <c r="B600" s="107">
        <v>28</v>
      </c>
      <c r="C600" s="122">
        <v>91.7398</v>
      </c>
      <c r="D600" s="122">
        <v>91.7445</v>
      </c>
      <c r="E600" s="169">
        <f t="shared" si="51"/>
        <v>0.004699999999999704</v>
      </c>
      <c r="F600" s="209">
        <f t="shared" si="53"/>
        <v>16.685008342503117</v>
      </c>
      <c r="G600" s="169">
        <f t="shared" si="52"/>
        <v>281.69000000000005</v>
      </c>
      <c r="H600" s="107">
        <v>43</v>
      </c>
      <c r="I600" s="131">
        <v>834.74</v>
      </c>
      <c r="J600" s="131">
        <v>553.05</v>
      </c>
    </row>
    <row r="601" spans="1:10" ht="23.25">
      <c r="A601" s="112"/>
      <c r="B601" s="107">
        <v>29</v>
      </c>
      <c r="C601" s="122">
        <v>85.2444</v>
      </c>
      <c r="D601" s="122">
        <v>85.2521</v>
      </c>
      <c r="E601" s="169">
        <f t="shared" si="51"/>
        <v>0.007699999999999818</v>
      </c>
      <c r="F601" s="209">
        <f t="shared" si="53"/>
        <v>28.275558166861842</v>
      </c>
      <c r="G601" s="169">
        <f t="shared" si="52"/>
        <v>272.32000000000005</v>
      </c>
      <c r="H601" s="107">
        <v>44</v>
      </c>
      <c r="I601" s="131">
        <v>800.07</v>
      </c>
      <c r="J601" s="131">
        <v>527.75</v>
      </c>
    </row>
    <row r="602" spans="1:10" ht="23.25">
      <c r="A602" s="112"/>
      <c r="B602" s="107">
        <v>30</v>
      </c>
      <c r="C602" s="122">
        <v>85.3351</v>
      </c>
      <c r="D602" s="122">
        <v>85.3513</v>
      </c>
      <c r="E602" s="169">
        <f t="shared" si="51"/>
        <v>0.016199999999997772</v>
      </c>
      <c r="F602" s="209">
        <f t="shared" si="53"/>
        <v>47.33796972706964</v>
      </c>
      <c r="G602" s="169">
        <f t="shared" si="52"/>
        <v>342.21999999999997</v>
      </c>
      <c r="H602" s="107">
        <v>45</v>
      </c>
      <c r="I602" s="131">
        <v>803.41</v>
      </c>
      <c r="J602" s="131">
        <v>461.19</v>
      </c>
    </row>
    <row r="603" spans="1:10" ht="23.25">
      <c r="A603" s="112">
        <v>23325</v>
      </c>
      <c r="B603" s="107">
        <v>31</v>
      </c>
      <c r="C603" s="122">
        <v>93.4143</v>
      </c>
      <c r="D603" s="122">
        <v>93.4307</v>
      </c>
      <c r="E603" s="169">
        <f t="shared" si="51"/>
        <v>0.01640000000000441</v>
      </c>
      <c r="F603" s="209">
        <f t="shared" si="53"/>
        <v>49.400566299187936</v>
      </c>
      <c r="G603" s="169">
        <f t="shared" si="52"/>
        <v>331.97999999999996</v>
      </c>
      <c r="H603" s="107">
        <v>46</v>
      </c>
      <c r="I603" s="131">
        <v>680.42</v>
      </c>
      <c r="J603" s="131">
        <v>348.44</v>
      </c>
    </row>
    <row r="604" spans="1:10" ht="23.25">
      <c r="A604" s="112"/>
      <c r="B604" s="107">
        <v>32</v>
      </c>
      <c r="C604" s="122">
        <v>83.9789</v>
      </c>
      <c r="D604" s="122">
        <v>83.9932</v>
      </c>
      <c r="E604" s="169">
        <f t="shared" si="51"/>
        <v>0.014300000000005753</v>
      </c>
      <c r="F604" s="209">
        <f t="shared" si="53"/>
        <v>52.17645127159393</v>
      </c>
      <c r="G604" s="169">
        <f t="shared" si="52"/>
        <v>274.07000000000005</v>
      </c>
      <c r="H604" s="107">
        <v>47</v>
      </c>
      <c r="I604" s="131">
        <v>849.21</v>
      </c>
      <c r="J604" s="131">
        <v>575.14</v>
      </c>
    </row>
    <row r="605" spans="1:10" ht="23.25">
      <c r="A605" s="112"/>
      <c r="B605" s="107">
        <v>33</v>
      </c>
      <c r="C605" s="122">
        <v>91.1011</v>
      </c>
      <c r="D605" s="122">
        <v>91.1164</v>
      </c>
      <c r="E605" s="169">
        <f t="shared" si="51"/>
        <v>0.015299999999996317</v>
      </c>
      <c r="F605" s="209">
        <f t="shared" si="53"/>
        <v>45.63486145493577</v>
      </c>
      <c r="G605" s="169">
        <f t="shared" si="52"/>
        <v>335.27</v>
      </c>
      <c r="H605" s="107">
        <v>48</v>
      </c>
      <c r="I605" s="131">
        <v>669.77</v>
      </c>
      <c r="J605" s="131">
        <v>334.5</v>
      </c>
    </row>
    <row r="606" spans="1:10" ht="23.25">
      <c r="A606" s="112">
        <v>23338</v>
      </c>
      <c r="B606" s="107">
        <v>34</v>
      </c>
      <c r="C606" s="122">
        <v>84.3347</v>
      </c>
      <c r="D606" s="122">
        <v>84.3361</v>
      </c>
      <c r="E606" s="169">
        <f t="shared" si="51"/>
        <v>0.0014000000000038426</v>
      </c>
      <c r="F606" s="209">
        <f t="shared" si="53"/>
        <v>5.184033177826565</v>
      </c>
      <c r="G606" s="169">
        <f t="shared" si="52"/>
        <v>270.06000000000006</v>
      </c>
      <c r="H606" s="107">
        <v>49</v>
      </c>
      <c r="I606" s="131">
        <v>812.48</v>
      </c>
      <c r="J606" s="131">
        <v>542.42</v>
      </c>
    </row>
    <row r="607" spans="1:10" ht="23.25">
      <c r="A607" s="112"/>
      <c r="B607" s="107">
        <v>35</v>
      </c>
      <c r="C607" s="122">
        <v>86.0693</v>
      </c>
      <c r="D607" s="122">
        <v>86.0694</v>
      </c>
      <c r="E607" s="169">
        <f t="shared" si="51"/>
        <v>0.00010000000000331966</v>
      </c>
      <c r="F607" s="209">
        <f t="shared" si="53"/>
        <v>0.298873247865506</v>
      </c>
      <c r="G607" s="169">
        <f t="shared" si="52"/>
        <v>334.59</v>
      </c>
      <c r="H607" s="107">
        <v>50</v>
      </c>
      <c r="I607" s="131">
        <v>695.77</v>
      </c>
      <c r="J607" s="131">
        <v>361.18</v>
      </c>
    </row>
    <row r="608" spans="1:10" ht="23.25">
      <c r="A608" s="112"/>
      <c r="B608" s="107">
        <v>36</v>
      </c>
      <c r="C608" s="122">
        <v>85.036</v>
      </c>
      <c r="D608" s="122">
        <v>85.0507</v>
      </c>
      <c r="E608" s="169">
        <f t="shared" si="51"/>
        <v>0.01470000000000482</v>
      </c>
      <c r="F608" s="209">
        <f t="shared" si="53"/>
        <v>43.06808859722496</v>
      </c>
      <c r="G608" s="169">
        <f t="shared" si="52"/>
        <v>341.31999999999994</v>
      </c>
      <c r="H608" s="107">
        <v>51</v>
      </c>
      <c r="I608" s="131">
        <v>727.42</v>
      </c>
      <c r="J608" s="131">
        <v>386.1</v>
      </c>
    </row>
    <row r="609" spans="1:10" ht="23.25">
      <c r="A609" s="112">
        <v>23346</v>
      </c>
      <c r="B609" s="107">
        <v>10</v>
      </c>
      <c r="C609" s="122">
        <v>85.1067</v>
      </c>
      <c r="D609" s="122">
        <v>85.1182</v>
      </c>
      <c r="E609" s="169">
        <f t="shared" si="51"/>
        <v>0.011499999999998067</v>
      </c>
      <c r="F609" s="209">
        <f t="shared" si="53"/>
        <v>76.07329496591963</v>
      </c>
      <c r="G609" s="169">
        <f t="shared" si="52"/>
        <v>151.16999999999996</v>
      </c>
      <c r="H609" s="107">
        <v>52</v>
      </c>
      <c r="I609" s="131">
        <v>706.43</v>
      </c>
      <c r="J609" s="131">
        <v>555.26</v>
      </c>
    </row>
    <row r="610" spans="1:10" ht="23.25">
      <c r="A610" s="112"/>
      <c r="B610" s="107">
        <v>11</v>
      </c>
      <c r="C610" s="122">
        <v>86.1292</v>
      </c>
      <c r="D610" s="122">
        <v>86.1397</v>
      </c>
      <c r="E610" s="169">
        <f t="shared" si="51"/>
        <v>0.010500000000007503</v>
      </c>
      <c r="F610" s="209">
        <f t="shared" si="53"/>
        <v>37.91571877372443</v>
      </c>
      <c r="G610" s="169">
        <f t="shared" si="52"/>
        <v>276.92999999999995</v>
      </c>
      <c r="H610" s="107">
        <v>53</v>
      </c>
      <c r="I610" s="131">
        <v>795.93</v>
      </c>
      <c r="J610" s="131">
        <v>519</v>
      </c>
    </row>
    <row r="611" spans="1:10" ht="23.25">
      <c r="A611" s="112"/>
      <c r="B611" s="107">
        <v>12</v>
      </c>
      <c r="C611" s="122">
        <v>84.8736</v>
      </c>
      <c r="D611" s="122">
        <v>84.8877</v>
      </c>
      <c r="E611" s="169">
        <f t="shared" si="51"/>
        <v>0.014099999999999113</v>
      </c>
      <c r="F611" s="209">
        <f t="shared" si="53"/>
        <v>42.86496017510523</v>
      </c>
      <c r="G611" s="169">
        <f t="shared" si="52"/>
        <v>328.93999999999994</v>
      </c>
      <c r="H611" s="107">
        <v>54</v>
      </c>
      <c r="I611" s="131">
        <v>699.43</v>
      </c>
      <c r="J611" s="131">
        <v>370.49</v>
      </c>
    </row>
    <row r="612" spans="1:10" ht="23.25">
      <c r="A612" s="112">
        <v>23359</v>
      </c>
      <c r="B612" s="107">
        <v>13</v>
      </c>
      <c r="C612" s="122">
        <v>85.282</v>
      </c>
      <c r="D612" s="122">
        <v>85.2929</v>
      </c>
      <c r="E612" s="169">
        <f aca="true" t="shared" si="54" ref="E612:E713">D612-C612</f>
        <v>0.010900000000006571</v>
      </c>
      <c r="F612" s="209">
        <f aca="true" t="shared" si="55" ref="F612:F713">((10^6)*E612/G612)</f>
        <v>37.189941656169</v>
      </c>
      <c r="G612" s="169">
        <f t="shared" si="52"/>
        <v>293.09</v>
      </c>
      <c r="H612" s="107">
        <v>55</v>
      </c>
      <c r="I612" s="131">
        <v>632.29</v>
      </c>
      <c r="J612" s="131">
        <v>339.2</v>
      </c>
    </row>
    <row r="613" spans="1:10" ht="23.25">
      <c r="A613" s="112"/>
      <c r="B613" s="107">
        <v>14</v>
      </c>
      <c r="C613" s="122">
        <v>87.7774</v>
      </c>
      <c r="D613" s="122">
        <v>87.7857</v>
      </c>
      <c r="E613" s="169">
        <f t="shared" si="54"/>
        <v>0.008300000000005525</v>
      </c>
      <c r="F613" s="209">
        <f t="shared" si="55"/>
        <v>30.980553170861583</v>
      </c>
      <c r="G613" s="169">
        <f t="shared" si="52"/>
        <v>267.90999999999997</v>
      </c>
      <c r="H613" s="107">
        <v>56</v>
      </c>
      <c r="I613" s="131">
        <v>818.8</v>
      </c>
      <c r="J613" s="131">
        <v>550.89</v>
      </c>
    </row>
    <row r="614" spans="1:10" ht="23.25">
      <c r="A614" s="112"/>
      <c r="B614" s="107">
        <v>15</v>
      </c>
      <c r="C614" s="122">
        <v>87.0225</v>
      </c>
      <c r="D614" s="122">
        <v>87.0314</v>
      </c>
      <c r="E614" s="169">
        <f t="shared" si="54"/>
        <v>0.008900000000011232</v>
      </c>
      <c r="F614" s="209">
        <f t="shared" si="55"/>
        <v>31.1058297218343</v>
      </c>
      <c r="G614" s="169">
        <f t="shared" si="52"/>
        <v>286.12000000000006</v>
      </c>
      <c r="H614" s="107">
        <v>57</v>
      </c>
      <c r="I614" s="131">
        <v>765.07</v>
      </c>
      <c r="J614" s="131">
        <v>478.95</v>
      </c>
    </row>
    <row r="615" spans="1:10" ht="23.25">
      <c r="A615" s="112">
        <v>23387</v>
      </c>
      <c r="B615" s="107">
        <v>10</v>
      </c>
      <c r="C615" s="122">
        <v>85.0752</v>
      </c>
      <c r="D615" s="122">
        <v>85.0837</v>
      </c>
      <c r="E615" s="169">
        <f t="shared" si="54"/>
        <v>0.008499999999997954</v>
      </c>
      <c r="F615" s="209">
        <f t="shared" si="55"/>
        <v>27.5598210232733</v>
      </c>
      <c r="G615" s="169">
        <f t="shared" si="52"/>
        <v>308.4200000000001</v>
      </c>
      <c r="H615" s="107">
        <v>58</v>
      </c>
      <c r="I615" s="131">
        <v>639.45</v>
      </c>
      <c r="J615" s="131">
        <v>331.03</v>
      </c>
    </row>
    <row r="616" spans="1:10" ht="23.25">
      <c r="A616" s="112"/>
      <c r="B616" s="107">
        <v>11</v>
      </c>
      <c r="C616" s="122">
        <v>86.083</v>
      </c>
      <c r="D616" s="122">
        <v>86.0929</v>
      </c>
      <c r="E616" s="169">
        <f t="shared" si="54"/>
        <v>0.009900000000001796</v>
      </c>
      <c r="F616" s="209">
        <f t="shared" si="55"/>
        <v>32.87725823592522</v>
      </c>
      <c r="G616" s="169">
        <f t="shared" si="52"/>
        <v>301.1199999999999</v>
      </c>
      <c r="H616" s="107">
        <v>59</v>
      </c>
      <c r="I616" s="131">
        <v>824.06</v>
      </c>
      <c r="J616" s="131">
        <v>522.94</v>
      </c>
    </row>
    <row r="617" spans="1:10" ht="23.25">
      <c r="A617" s="112"/>
      <c r="B617" s="107">
        <v>12</v>
      </c>
      <c r="C617" s="122">
        <v>84.822</v>
      </c>
      <c r="D617" s="122">
        <v>84.8269</v>
      </c>
      <c r="E617" s="169">
        <f t="shared" si="54"/>
        <v>0.004899999999992133</v>
      </c>
      <c r="F617" s="209">
        <f t="shared" si="55"/>
        <v>17.47815230958492</v>
      </c>
      <c r="G617" s="169">
        <f t="shared" si="52"/>
        <v>280.35</v>
      </c>
      <c r="H617" s="107">
        <v>60</v>
      </c>
      <c r="I617" s="131">
        <v>835.16</v>
      </c>
      <c r="J617" s="131">
        <v>554.81</v>
      </c>
    </row>
    <row r="618" spans="1:10" ht="23.25">
      <c r="A618" s="112">
        <v>23396</v>
      </c>
      <c r="B618" s="107">
        <v>13</v>
      </c>
      <c r="C618" s="122">
        <v>85.2837</v>
      </c>
      <c r="D618" s="122">
        <v>85.2936</v>
      </c>
      <c r="E618" s="169">
        <f t="shared" si="54"/>
        <v>0.009900000000001796</v>
      </c>
      <c r="F618" s="209">
        <f t="shared" si="55"/>
        <v>41.063503256052925</v>
      </c>
      <c r="G618" s="169">
        <f t="shared" si="52"/>
        <v>241.08999999999992</v>
      </c>
      <c r="H618" s="107">
        <v>61</v>
      </c>
      <c r="I618" s="131">
        <v>885.56</v>
      </c>
      <c r="J618" s="131">
        <v>644.47</v>
      </c>
    </row>
    <row r="619" spans="1:10" ht="23.25">
      <c r="A619" s="112"/>
      <c r="B619" s="107">
        <v>14</v>
      </c>
      <c r="C619" s="122">
        <v>87.7661</v>
      </c>
      <c r="D619" s="122">
        <v>87.7746</v>
      </c>
      <c r="E619" s="169">
        <f t="shared" si="54"/>
        <v>0.008500000000012164</v>
      </c>
      <c r="F619" s="209">
        <f t="shared" si="55"/>
        <v>29.67048310532032</v>
      </c>
      <c r="G619" s="169">
        <f t="shared" si="52"/>
        <v>286.48</v>
      </c>
      <c r="H619" s="107">
        <v>62</v>
      </c>
      <c r="I619" s="131">
        <v>841.79</v>
      </c>
      <c r="J619" s="131">
        <v>555.31</v>
      </c>
    </row>
    <row r="620" spans="1:10" ht="23.25">
      <c r="A620" s="112"/>
      <c r="B620" s="107">
        <v>15</v>
      </c>
      <c r="C620" s="122">
        <v>86.9887</v>
      </c>
      <c r="D620" s="122">
        <v>86.9983</v>
      </c>
      <c r="E620" s="169">
        <f t="shared" si="54"/>
        <v>0.009600000000006048</v>
      </c>
      <c r="F620" s="209">
        <f t="shared" si="55"/>
        <v>32.6219926600722</v>
      </c>
      <c r="G620" s="169">
        <f t="shared" si="52"/>
        <v>294.28000000000003</v>
      </c>
      <c r="H620" s="107">
        <v>63</v>
      </c>
      <c r="I620" s="131">
        <v>771.94</v>
      </c>
      <c r="J620" s="131">
        <v>477.66</v>
      </c>
    </row>
    <row r="621" spans="1:10" ht="23.25">
      <c r="A621" s="112">
        <v>23412</v>
      </c>
      <c r="B621" s="107">
        <v>25</v>
      </c>
      <c r="C621" s="122">
        <v>84.9561</v>
      </c>
      <c r="D621" s="122">
        <v>84.9869</v>
      </c>
      <c r="E621" s="169">
        <f t="shared" si="54"/>
        <v>0.030799999999999272</v>
      </c>
      <c r="F621" s="209">
        <f t="shared" si="55"/>
        <v>87.77679614693855</v>
      </c>
      <c r="G621" s="169">
        <f t="shared" si="52"/>
        <v>350.89000000000004</v>
      </c>
      <c r="H621" s="107">
        <v>64</v>
      </c>
      <c r="I621" s="131">
        <v>657.71</v>
      </c>
      <c r="J621" s="131">
        <v>306.82</v>
      </c>
    </row>
    <row r="622" spans="1:10" ht="23.25">
      <c r="A622" s="112"/>
      <c r="B622" s="107">
        <v>26</v>
      </c>
      <c r="C622" s="122">
        <v>90.8406</v>
      </c>
      <c r="D622" s="122">
        <v>90.8645</v>
      </c>
      <c r="E622" s="169">
        <f t="shared" si="54"/>
        <v>0.0239000000000118</v>
      </c>
      <c r="F622" s="209">
        <f t="shared" si="55"/>
        <v>80.85250338298985</v>
      </c>
      <c r="G622" s="169">
        <f t="shared" si="52"/>
        <v>295.6</v>
      </c>
      <c r="H622" s="107">
        <v>65</v>
      </c>
      <c r="I622" s="131">
        <v>828.94</v>
      </c>
      <c r="J622" s="131">
        <v>533.34</v>
      </c>
    </row>
    <row r="623" spans="1:10" ht="23.25">
      <c r="A623" s="112"/>
      <c r="B623" s="107">
        <v>27</v>
      </c>
      <c r="C623" s="122">
        <v>85.9645</v>
      </c>
      <c r="D623" s="122">
        <v>85.9894</v>
      </c>
      <c r="E623" s="169">
        <f t="shared" si="54"/>
        <v>0.024900000000002365</v>
      </c>
      <c r="F623" s="209">
        <f t="shared" si="55"/>
        <v>74.58216018691176</v>
      </c>
      <c r="G623" s="169">
        <f t="shared" si="52"/>
        <v>333.86</v>
      </c>
      <c r="H623" s="107">
        <v>66</v>
      </c>
      <c r="I623" s="131">
        <v>682.25</v>
      </c>
      <c r="J623" s="131">
        <v>348.39</v>
      </c>
    </row>
    <row r="624" spans="1:10" ht="23.25">
      <c r="A624" s="112">
        <v>23418</v>
      </c>
      <c r="B624" s="107">
        <v>28</v>
      </c>
      <c r="C624" s="122">
        <v>91.7313</v>
      </c>
      <c r="D624" s="122">
        <v>91.7586</v>
      </c>
      <c r="E624" s="169">
        <f t="shared" si="54"/>
        <v>0.02729999999999677</v>
      </c>
      <c r="F624" s="209">
        <f t="shared" si="55"/>
        <v>95.29128416348483</v>
      </c>
      <c r="G624" s="169">
        <f t="shared" si="52"/>
        <v>286.49</v>
      </c>
      <c r="H624" s="107">
        <v>67</v>
      </c>
      <c r="I624" s="131">
        <v>824.96</v>
      </c>
      <c r="J624" s="131">
        <v>538.47</v>
      </c>
    </row>
    <row r="625" spans="1:10" ht="23.25">
      <c r="A625" s="112"/>
      <c r="B625" s="107">
        <v>29</v>
      </c>
      <c r="C625" s="122">
        <v>85.246</v>
      </c>
      <c r="D625" s="122">
        <v>85.2704</v>
      </c>
      <c r="E625" s="169">
        <f t="shared" si="54"/>
        <v>0.024399999999999977</v>
      </c>
      <c r="F625" s="209">
        <f t="shared" si="55"/>
        <v>86.99062355164169</v>
      </c>
      <c r="G625" s="169">
        <f t="shared" si="52"/>
        <v>280.49</v>
      </c>
      <c r="H625" s="107">
        <v>68</v>
      </c>
      <c r="I625" s="131">
        <v>833.67</v>
      </c>
      <c r="J625" s="131">
        <v>553.18</v>
      </c>
    </row>
    <row r="626" spans="1:10" s="213" customFormat="1" ht="24" thickBot="1">
      <c r="A626" s="176"/>
      <c r="B626" s="177">
        <v>30</v>
      </c>
      <c r="C626" s="178">
        <v>85.3136</v>
      </c>
      <c r="D626" s="178">
        <v>85.3393</v>
      </c>
      <c r="E626" s="179">
        <f t="shared" si="54"/>
        <v>0.0257000000000005</v>
      </c>
      <c r="F626" s="212">
        <f t="shared" si="55"/>
        <v>94.91450308379987</v>
      </c>
      <c r="G626" s="179">
        <f t="shared" si="52"/>
        <v>270.7700000000001</v>
      </c>
      <c r="H626" s="177">
        <v>69</v>
      </c>
      <c r="I626" s="180">
        <v>783.58</v>
      </c>
      <c r="J626" s="180">
        <v>512.81</v>
      </c>
    </row>
    <row r="627" spans="1:10" ht="23.25">
      <c r="A627" s="154">
        <v>23472</v>
      </c>
      <c r="B627" s="155">
        <v>31</v>
      </c>
      <c r="C627" s="156">
        <v>93.3676</v>
      </c>
      <c r="D627" s="156">
        <v>93.37</v>
      </c>
      <c r="E627" s="174">
        <f t="shared" si="54"/>
        <v>0.0024000000000086175</v>
      </c>
      <c r="F627" s="211">
        <f t="shared" si="55"/>
        <v>8.209618936883825</v>
      </c>
      <c r="G627" s="174">
        <f t="shared" si="52"/>
        <v>292.34000000000003</v>
      </c>
      <c r="H627" s="155">
        <v>1</v>
      </c>
      <c r="I627" s="160">
        <v>844.36</v>
      </c>
      <c r="J627" s="160">
        <v>552.02</v>
      </c>
    </row>
    <row r="628" spans="1:10" ht="23.25">
      <c r="A628" s="112"/>
      <c r="B628" s="107">
        <v>32</v>
      </c>
      <c r="C628" s="122">
        <v>83.9178</v>
      </c>
      <c r="D628" s="122">
        <v>83.9221</v>
      </c>
      <c r="E628" s="169">
        <f t="shared" si="54"/>
        <v>0.004300000000000637</v>
      </c>
      <c r="F628" s="209">
        <f t="shared" si="55"/>
        <v>13.302397525137316</v>
      </c>
      <c r="G628" s="169">
        <f t="shared" si="52"/>
        <v>323.24999999999994</v>
      </c>
      <c r="H628" s="107">
        <v>2</v>
      </c>
      <c r="I628" s="131">
        <v>817.68</v>
      </c>
      <c r="J628" s="131">
        <v>494.43</v>
      </c>
    </row>
    <row r="629" spans="1:10" ht="23.25">
      <c r="A629" s="112"/>
      <c r="B629" s="107">
        <v>33</v>
      </c>
      <c r="C629" s="122">
        <v>88.3322</v>
      </c>
      <c r="D629" s="122">
        <v>88.3325</v>
      </c>
      <c r="E629" s="169">
        <f t="shared" si="54"/>
        <v>0.0002999999999957481</v>
      </c>
      <c r="F629" s="209">
        <f t="shared" si="55"/>
        <v>0.9246417013276258</v>
      </c>
      <c r="G629" s="169">
        <f t="shared" si="52"/>
        <v>324.44999999999993</v>
      </c>
      <c r="H629" s="107">
        <v>3</v>
      </c>
      <c r="I629" s="131">
        <v>829.93</v>
      </c>
      <c r="J629" s="131">
        <v>505.48</v>
      </c>
    </row>
    <row r="630" spans="1:10" ht="23.25">
      <c r="A630" s="112">
        <v>23495</v>
      </c>
      <c r="B630" s="107">
        <v>34</v>
      </c>
      <c r="C630" s="122">
        <v>86.9426</v>
      </c>
      <c r="D630" s="122">
        <v>86.9447</v>
      </c>
      <c r="E630" s="169">
        <f t="shared" si="54"/>
        <v>0.0020999999999986585</v>
      </c>
      <c r="F630" s="209">
        <f t="shared" si="55"/>
        <v>5.655499299791712</v>
      </c>
      <c r="G630" s="169">
        <f t="shared" si="52"/>
        <v>371.32</v>
      </c>
      <c r="H630" s="107">
        <v>4</v>
      </c>
      <c r="I630" s="131">
        <v>737.27</v>
      </c>
      <c r="J630" s="131">
        <v>365.95</v>
      </c>
    </row>
    <row r="631" spans="1:10" ht="23.25">
      <c r="A631" s="112"/>
      <c r="B631" s="107">
        <v>35</v>
      </c>
      <c r="C631" s="122">
        <v>86.0132</v>
      </c>
      <c r="D631" s="122">
        <v>86.0187</v>
      </c>
      <c r="E631" s="169">
        <f t="shared" si="54"/>
        <v>0.00549999999999784</v>
      </c>
      <c r="F631" s="209">
        <f t="shared" si="55"/>
        <v>17.282554047253143</v>
      </c>
      <c r="G631" s="169">
        <f t="shared" si="52"/>
        <v>318.24</v>
      </c>
      <c r="H631" s="107">
        <v>5</v>
      </c>
      <c r="I631" s="131">
        <v>858.24</v>
      </c>
      <c r="J631" s="131">
        <v>540</v>
      </c>
    </row>
    <row r="632" spans="1:10" ht="23.25">
      <c r="A632" s="112"/>
      <c r="B632" s="107">
        <v>36</v>
      </c>
      <c r="C632" s="122">
        <v>84.9811</v>
      </c>
      <c r="D632" s="122">
        <v>84.987</v>
      </c>
      <c r="E632" s="169">
        <f t="shared" si="54"/>
        <v>0.005899999999996908</v>
      </c>
      <c r="F632" s="209">
        <f t="shared" si="55"/>
        <v>19.00956922381966</v>
      </c>
      <c r="G632" s="169">
        <f t="shared" si="52"/>
        <v>310.37</v>
      </c>
      <c r="H632" s="107">
        <v>6</v>
      </c>
      <c r="I632" s="131">
        <v>847.77</v>
      </c>
      <c r="J632" s="131">
        <v>537.4</v>
      </c>
    </row>
    <row r="633" spans="1:10" ht="23.25">
      <c r="A633" s="112">
        <v>23502</v>
      </c>
      <c r="B633" s="107">
        <v>25</v>
      </c>
      <c r="C633" s="122">
        <v>84.923</v>
      </c>
      <c r="D633" s="122">
        <v>84.9284</v>
      </c>
      <c r="E633" s="169">
        <f t="shared" si="54"/>
        <v>0.00539999999999452</v>
      </c>
      <c r="F633" s="209">
        <f t="shared" si="55"/>
        <v>18.18978003838219</v>
      </c>
      <c r="G633" s="169">
        <f t="shared" si="52"/>
        <v>296.87</v>
      </c>
      <c r="H633" s="107">
        <v>7</v>
      </c>
      <c r="I633" s="131">
        <v>834.67</v>
      </c>
      <c r="J633" s="131">
        <v>537.8</v>
      </c>
    </row>
    <row r="634" spans="1:10" ht="23.25">
      <c r="A634" s="112"/>
      <c r="B634" s="107">
        <v>26</v>
      </c>
      <c r="C634" s="122">
        <v>90.7887</v>
      </c>
      <c r="D634" s="122">
        <v>90.7965</v>
      </c>
      <c r="E634" s="169">
        <f t="shared" si="54"/>
        <v>0.007799999999988927</v>
      </c>
      <c r="F634" s="209">
        <f t="shared" si="55"/>
        <v>25.887819449017343</v>
      </c>
      <c r="G634" s="169">
        <f t="shared" si="52"/>
        <v>301.30000000000007</v>
      </c>
      <c r="H634" s="107">
        <v>8</v>
      </c>
      <c r="I634" s="131">
        <v>854.11</v>
      </c>
      <c r="J634" s="131">
        <v>552.81</v>
      </c>
    </row>
    <row r="635" spans="1:10" ht="23.25">
      <c r="A635" s="112"/>
      <c r="B635" s="107">
        <v>27</v>
      </c>
      <c r="C635" s="122">
        <v>85.9398</v>
      </c>
      <c r="D635" s="122">
        <v>85.9466</v>
      </c>
      <c r="E635" s="169">
        <f t="shared" si="54"/>
        <v>0.006799999999998363</v>
      </c>
      <c r="F635" s="209">
        <f t="shared" si="55"/>
        <v>19.207954352856795</v>
      </c>
      <c r="G635" s="169">
        <f t="shared" si="52"/>
        <v>354.02000000000004</v>
      </c>
      <c r="H635" s="107">
        <v>9</v>
      </c>
      <c r="I635" s="131">
        <v>738.22</v>
      </c>
      <c r="J635" s="131">
        <v>384.2</v>
      </c>
    </row>
    <row r="636" spans="1:10" ht="23.25">
      <c r="A636" s="112">
        <v>23515</v>
      </c>
      <c r="B636" s="107">
        <v>28</v>
      </c>
      <c r="C636" s="122">
        <v>91.6945</v>
      </c>
      <c r="D636" s="122">
        <v>91.7004</v>
      </c>
      <c r="E636" s="169">
        <f t="shared" si="54"/>
        <v>0.005899999999996908</v>
      </c>
      <c r="F636" s="209">
        <f t="shared" si="55"/>
        <v>17.145181913277078</v>
      </c>
      <c r="G636" s="169">
        <f t="shared" si="52"/>
        <v>344.12</v>
      </c>
      <c r="H636" s="107">
        <v>10</v>
      </c>
      <c r="I636" s="131">
        <v>672.52</v>
      </c>
      <c r="J636" s="131">
        <v>328.4</v>
      </c>
    </row>
    <row r="637" spans="1:10" ht="23.25">
      <c r="A637" s="112"/>
      <c r="B637" s="107">
        <v>29</v>
      </c>
      <c r="C637" s="122">
        <v>85.212</v>
      </c>
      <c r="D637" s="122">
        <v>85.2161</v>
      </c>
      <c r="E637" s="169">
        <f t="shared" si="54"/>
        <v>0.004099999999993997</v>
      </c>
      <c r="F637" s="209">
        <f t="shared" si="55"/>
        <v>15.67278287459479</v>
      </c>
      <c r="G637" s="169">
        <f t="shared" si="52"/>
        <v>261.6</v>
      </c>
      <c r="H637" s="107">
        <v>11</v>
      </c>
      <c r="I637" s="131">
        <v>876.78</v>
      </c>
      <c r="J637" s="131">
        <v>615.18</v>
      </c>
    </row>
    <row r="638" spans="1:10" ht="23.25">
      <c r="A638" s="112"/>
      <c r="B638" s="107">
        <v>30</v>
      </c>
      <c r="C638" s="122">
        <v>85.2762</v>
      </c>
      <c r="D638" s="122">
        <v>85.2805</v>
      </c>
      <c r="E638" s="169">
        <f t="shared" si="54"/>
        <v>0.004300000000000637</v>
      </c>
      <c r="F638" s="209">
        <f t="shared" si="55"/>
        <v>12.60849167253295</v>
      </c>
      <c r="G638" s="169">
        <f t="shared" si="52"/>
        <v>341.03999999999996</v>
      </c>
      <c r="H638" s="107">
        <v>12</v>
      </c>
      <c r="I638" s="131">
        <v>784.89</v>
      </c>
      <c r="J638" s="131">
        <v>443.85</v>
      </c>
    </row>
    <row r="639" spans="1:10" ht="23.25">
      <c r="A639" s="112">
        <v>23535</v>
      </c>
      <c r="B639" s="107">
        <v>25</v>
      </c>
      <c r="C639" s="122">
        <v>84.9752</v>
      </c>
      <c r="D639" s="122">
        <v>84.9874</v>
      </c>
      <c r="E639" s="169">
        <f t="shared" si="54"/>
        <v>0.012199999999992883</v>
      </c>
      <c r="F639" s="209">
        <f t="shared" si="55"/>
        <v>37.15434279447218</v>
      </c>
      <c r="G639" s="169">
        <f t="shared" si="52"/>
        <v>328.36</v>
      </c>
      <c r="H639" s="107">
        <v>13</v>
      </c>
      <c r="I639" s="131">
        <v>765.51</v>
      </c>
      <c r="J639" s="131">
        <v>437.15</v>
      </c>
    </row>
    <row r="640" spans="1:10" ht="23.25">
      <c r="A640" s="112"/>
      <c r="B640" s="107">
        <v>26</v>
      </c>
      <c r="C640" s="122">
        <v>90.8476</v>
      </c>
      <c r="D640" s="122">
        <v>90.8592</v>
      </c>
      <c r="E640" s="169">
        <f t="shared" si="54"/>
        <v>0.011600000000001387</v>
      </c>
      <c r="F640" s="209">
        <f t="shared" si="55"/>
        <v>38.18050161280162</v>
      </c>
      <c r="G640" s="169">
        <f t="shared" si="52"/>
        <v>303.81999999999994</v>
      </c>
      <c r="H640" s="107">
        <v>14</v>
      </c>
      <c r="I640" s="131">
        <v>829.64</v>
      </c>
      <c r="J640" s="131">
        <v>525.82</v>
      </c>
    </row>
    <row r="641" spans="1:10" ht="23.25">
      <c r="A641" s="112"/>
      <c r="B641" s="107">
        <v>27</v>
      </c>
      <c r="C641" s="122">
        <v>85.9868</v>
      </c>
      <c r="D641" s="122">
        <v>85.9971</v>
      </c>
      <c r="E641" s="169">
        <f t="shared" si="54"/>
        <v>0.010300000000000864</v>
      </c>
      <c r="F641" s="209">
        <f t="shared" si="55"/>
        <v>34.995922805113025</v>
      </c>
      <c r="G641" s="169">
        <f t="shared" si="52"/>
        <v>294.31999999999994</v>
      </c>
      <c r="H641" s="107">
        <v>15</v>
      </c>
      <c r="I641" s="131">
        <v>734.05</v>
      </c>
      <c r="J641" s="131">
        <v>439.73</v>
      </c>
    </row>
    <row r="642" spans="1:10" ht="23.25">
      <c r="A642" s="112">
        <v>23556</v>
      </c>
      <c r="B642" s="107">
        <v>28</v>
      </c>
      <c r="C642" s="122">
        <v>91.737</v>
      </c>
      <c r="D642" s="122">
        <v>91.7487</v>
      </c>
      <c r="E642" s="169">
        <f t="shared" si="54"/>
        <v>0.011700000000004707</v>
      </c>
      <c r="F642" s="209">
        <f t="shared" si="55"/>
        <v>34.422901526978464</v>
      </c>
      <c r="G642" s="169">
        <f t="shared" si="52"/>
        <v>339.88999999999993</v>
      </c>
      <c r="H642" s="107">
        <v>16</v>
      </c>
      <c r="I642" s="131">
        <v>722.68</v>
      </c>
      <c r="J642" s="131">
        <v>382.79</v>
      </c>
    </row>
    <row r="643" spans="1:10" ht="23.25">
      <c r="A643" s="112"/>
      <c r="B643" s="107">
        <v>29</v>
      </c>
      <c r="C643" s="122">
        <v>85.2522</v>
      </c>
      <c r="D643" s="122">
        <v>85.2618</v>
      </c>
      <c r="E643" s="169">
        <f t="shared" si="54"/>
        <v>0.009599999999991837</v>
      </c>
      <c r="F643" s="209">
        <f t="shared" si="55"/>
        <v>28.277710683648525</v>
      </c>
      <c r="G643" s="169">
        <f t="shared" si="52"/>
        <v>339.48999999999995</v>
      </c>
      <c r="H643" s="107">
        <v>17</v>
      </c>
      <c r="I643" s="131">
        <v>726.18</v>
      </c>
      <c r="J643" s="131">
        <v>386.69</v>
      </c>
    </row>
    <row r="644" spans="1:10" ht="23.25">
      <c r="A644" s="112"/>
      <c r="B644" s="107">
        <v>30</v>
      </c>
      <c r="C644" s="122">
        <v>85.31</v>
      </c>
      <c r="D644" s="122">
        <v>85.3211</v>
      </c>
      <c r="E644" s="169">
        <f t="shared" si="54"/>
        <v>0.011099999999999</v>
      </c>
      <c r="F644" s="209">
        <f t="shared" si="55"/>
        <v>39.46245733788041</v>
      </c>
      <c r="G644" s="169">
        <f t="shared" si="52"/>
        <v>281.28</v>
      </c>
      <c r="H644" s="107">
        <v>18</v>
      </c>
      <c r="I644" s="131">
        <v>912.37</v>
      </c>
      <c r="J644" s="131">
        <v>631.09</v>
      </c>
    </row>
    <row r="645" spans="1:10" ht="23.25">
      <c r="A645" s="112">
        <v>23563</v>
      </c>
      <c r="B645" s="107">
        <v>28</v>
      </c>
      <c r="C645" s="122">
        <v>91.756</v>
      </c>
      <c r="D645" s="122">
        <v>91.7616</v>
      </c>
      <c r="E645" s="169">
        <f t="shared" si="54"/>
        <v>0.00560000000000116</v>
      </c>
      <c r="F645" s="209">
        <f t="shared" si="55"/>
        <v>16.362308254203533</v>
      </c>
      <c r="G645" s="169">
        <f t="shared" si="52"/>
        <v>342.25</v>
      </c>
      <c r="H645" s="107">
        <v>19</v>
      </c>
      <c r="I645" s="131">
        <v>678.4</v>
      </c>
      <c r="J645" s="131">
        <v>336.15</v>
      </c>
    </row>
    <row r="646" spans="1:10" ht="23.25">
      <c r="A646" s="112"/>
      <c r="B646" s="107">
        <v>29</v>
      </c>
      <c r="C646" s="122">
        <v>85.2719</v>
      </c>
      <c r="D646" s="122">
        <v>85.2786</v>
      </c>
      <c r="E646" s="169">
        <f t="shared" si="54"/>
        <v>0.006699999999995043</v>
      </c>
      <c r="F646" s="209">
        <f t="shared" si="55"/>
        <v>21.872551580030834</v>
      </c>
      <c r="G646" s="169">
        <f t="shared" si="52"/>
        <v>306.31999999999994</v>
      </c>
      <c r="H646" s="107">
        <v>20</v>
      </c>
      <c r="I646" s="131">
        <v>871.31</v>
      </c>
      <c r="J646" s="131">
        <v>564.99</v>
      </c>
    </row>
    <row r="647" spans="1:10" ht="23.25">
      <c r="A647" s="112"/>
      <c r="B647" s="107">
        <v>30</v>
      </c>
      <c r="C647" s="122">
        <v>85.344</v>
      </c>
      <c r="D647" s="122">
        <v>85.3479</v>
      </c>
      <c r="E647" s="169">
        <f t="shared" si="54"/>
        <v>0.003900000000001569</v>
      </c>
      <c r="F647" s="209">
        <f t="shared" si="55"/>
        <v>12.814615232968286</v>
      </c>
      <c r="G647" s="169">
        <f t="shared" si="52"/>
        <v>304.34000000000003</v>
      </c>
      <c r="H647" s="107">
        <v>21</v>
      </c>
      <c r="I647" s="131">
        <v>845.9</v>
      </c>
      <c r="J647" s="131">
        <v>541.56</v>
      </c>
    </row>
    <row r="648" spans="1:10" ht="23.25">
      <c r="A648" s="112">
        <v>23573</v>
      </c>
      <c r="B648" s="107">
        <v>31</v>
      </c>
      <c r="C648" s="122">
        <v>93.4363</v>
      </c>
      <c r="D648" s="122">
        <v>93.4376</v>
      </c>
      <c r="E648" s="169">
        <f t="shared" si="54"/>
        <v>0.001300000000000523</v>
      </c>
      <c r="F648" s="209">
        <f t="shared" si="55"/>
        <v>4.317932706681248</v>
      </c>
      <c r="G648" s="169">
        <f t="shared" si="52"/>
        <v>301.06999999999994</v>
      </c>
      <c r="H648" s="107">
        <v>22</v>
      </c>
      <c r="I648" s="131">
        <v>687.29</v>
      </c>
      <c r="J648" s="131">
        <v>386.22</v>
      </c>
    </row>
    <row r="649" spans="1:10" ht="23.25">
      <c r="A649" s="112"/>
      <c r="B649" s="107">
        <v>32</v>
      </c>
      <c r="C649" s="122">
        <v>84.0004</v>
      </c>
      <c r="D649" s="122">
        <v>84.0091</v>
      </c>
      <c r="E649" s="169">
        <f t="shared" si="54"/>
        <v>0.008700000000004593</v>
      </c>
      <c r="F649" s="209">
        <f t="shared" si="55"/>
        <v>28.837548476928607</v>
      </c>
      <c r="G649" s="169">
        <f t="shared" si="52"/>
        <v>301.69000000000005</v>
      </c>
      <c r="H649" s="107">
        <v>23</v>
      </c>
      <c r="I649" s="131">
        <v>887.07</v>
      </c>
      <c r="J649" s="131">
        <v>585.38</v>
      </c>
    </row>
    <row r="650" spans="1:10" ht="23.25">
      <c r="A650" s="112"/>
      <c r="B650" s="107">
        <v>33</v>
      </c>
      <c r="C650" s="122">
        <v>88.4228</v>
      </c>
      <c r="D650" s="122">
        <v>88.4279</v>
      </c>
      <c r="E650" s="169">
        <f t="shared" si="54"/>
        <v>0.005099999999998772</v>
      </c>
      <c r="F650" s="209">
        <f t="shared" si="55"/>
        <v>15.702453893281113</v>
      </c>
      <c r="G650" s="169">
        <f t="shared" si="52"/>
        <v>324.78999999999996</v>
      </c>
      <c r="H650" s="107">
        <v>24</v>
      </c>
      <c r="I650" s="131">
        <v>717.43</v>
      </c>
      <c r="J650" s="131">
        <v>392.64</v>
      </c>
    </row>
    <row r="651" spans="1:10" ht="23.25">
      <c r="A651" s="112">
        <v>23593</v>
      </c>
      <c r="B651" s="107">
        <v>28</v>
      </c>
      <c r="C651" s="122">
        <v>91.7279</v>
      </c>
      <c r="D651" s="122">
        <v>91.7415</v>
      </c>
      <c r="E651" s="169">
        <f t="shared" si="54"/>
        <v>0.013599999999996726</v>
      </c>
      <c r="F651" s="209">
        <f t="shared" si="55"/>
        <v>38.486572148164036</v>
      </c>
      <c r="G651" s="169">
        <f t="shared" si="52"/>
        <v>353.37</v>
      </c>
      <c r="H651" s="107">
        <v>25</v>
      </c>
      <c r="I651" s="131">
        <v>729.6</v>
      </c>
      <c r="J651" s="131">
        <v>376.23</v>
      </c>
    </row>
    <row r="652" spans="1:10" ht="23.25">
      <c r="A652" s="112"/>
      <c r="B652" s="107">
        <v>29</v>
      </c>
      <c r="C652" s="122">
        <v>85.2569</v>
      </c>
      <c r="D652" s="122">
        <v>85.2718</v>
      </c>
      <c r="E652" s="169">
        <f t="shared" si="54"/>
        <v>0.014899999999997249</v>
      </c>
      <c r="F652" s="209">
        <f t="shared" si="55"/>
        <v>45.023267057464345</v>
      </c>
      <c r="G652" s="169">
        <f t="shared" si="52"/>
        <v>330.94</v>
      </c>
      <c r="H652" s="107">
        <v>26</v>
      </c>
      <c r="I652" s="131">
        <v>688.51</v>
      </c>
      <c r="J652" s="131">
        <v>357.57</v>
      </c>
    </row>
    <row r="653" spans="1:10" ht="23.25">
      <c r="A653" s="112"/>
      <c r="B653" s="107">
        <v>30</v>
      </c>
      <c r="C653" s="122">
        <v>85.325</v>
      </c>
      <c r="D653" s="122">
        <v>85.3395</v>
      </c>
      <c r="E653" s="169">
        <f t="shared" si="54"/>
        <v>0.014499999999998181</v>
      </c>
      <c r="F653" s="209">
        <f t="shared" si="55"/>
        <v>42.64204211268728</v>
      </c>
      <c r="G653" s="169">
        <f t="shared" si="52"/>
        <v>340.03999999999996</v>
      </c>
      <c r="H653" s="107">
        <v>27</v>
      </c>
      <c r="I653" s="131">
        <v>661.16</v>
      </c>
      <c r="J653" s="131">
        <v>321.12</v>
      </c>
    </row>
    <row r="654" spans="1:10" ht="23.25">
      <c r="A654" s="112">
        <v>23600</v>
      </c>
      <c r="B654" s="107">
        <v>31</v>
      </c>
      <c r="C654" s="122">
        <v>91.373</v>
      </c>
      <c r="D654" s="122">
        <v>91.3847</v>
      </c>
      <c r="E654" s="169">
        <f t="shared" si="54"/>
        <v>0.011699999999990496</v>
      </c>
      <c r="F654" s="209">
        <f t="shared" si="55"/>
        <v>39.929015084262154</v>
      </c>
      <c r="G654" s="169">
        <f t="shared" si="52"/>
        <v>293.02</v>
      </c>
      <c r="H654" s="107">
        <v>28</v>
      </c>
      <c r="I654" s="131">
        <v>839.63</v>
      </c>
      <c r="J654" s="131">
        <v>546.61</v>
      </c>
    </row>
    <row r="655" spans="1:10" ht="23.25">
      <c r="A655" s="112"/>
      <c r="B655" s="107">
        <v>32</v>
      </c>
      <c r="C655" s="122">
        <v>83.9895</v>
      </c>
      <c r="D655" s="122">
        <v>84.004</v>
      </c>
      <c r="E655" s="169">
        <f t="shared" si="54"/>
        <v>0.014499999999998181</v>
      </c>
      <c r="F655" s="209">
        <f t="shared" si="55"/>
        <v>38.67904396072925</v>
      </c>
      <c r="G655" s="169">
        <f t="shared" si="52"/>
        <v>374.87999999999994</v>
      </c>
      <c r="H655" s="107">
        <v>29</v>
      </c>
      <c r="I655" s="131">
        <v>700.92</v>
      </c>
      <c r="J655" s="131">
        <v>326.04</v>
      </c>
    </row>
    <row r="656" spans="1:10" ht="23.25">
      <c r="A656" s="112"/>
      <c r="B656" s="107">
        <v>33</v>
      </c>
      <c r="C656" s="122">
        <v>88.4061</v>
      </c>
      <c r="D656" s="122">
        <v>88.4152</v>
      </c>
      <c r="E656" s="169">
        <f t="shared" si="54"/>
        <v>0.00910000000000366</v>
      </c>
      <c r="F656" s="209">
        <f t="shared" si="55"/>
        <v>31.048483401015588</v>
      </c>
      <c r="G656" s="169">
        <f t="shared" si="52"/>
        <v>293.09000000000003</v>
      </c>
      <c r="H656" s="107">
        <v>30</v>
      </c>
      <c r="I656" s="131">
        <v>852.7</v>
      </c>
      <c r="J656" s="131">
        <v>559.61</v>
      </c>
    </row>
    <row r="657" spans="1:10" ht="23.25">
      <c r="A657" s="112">
        <v>23613</v>
      </c>
      <c r="B657" s="107">
        <v>34</v>
      </c>
      <c r="C657" s="122">
        <v>86.9888</v>
      </c>
      <c r="D657" s="122">
        <v>87.0006</v>
      </c>
      <c r="E657" s="169">
        <f t="shared" si="54"/>
        <v>0.011800000000008026</v>
      </c>
      <c r="F657" s="209">
        <f t="shared" si="55"/>
        <v>32.22898970313284</v>
      </c>
      <c r="G657" s="169">
        <f t="shared" si="52"/>
        <v>366.13</v>
      </c>
      <c r="H657" s="107">
        <v>31</v>
      </c>
      <c r="I657" s="131">
        <v>648.65</v>
      </c>
      <c r="J657" s="131">
        <v>282.52</v>
      </c>
    </row>
    <row r="658" spans="1:10" ht="23.25">
      <c r="A658" s="112"/>
      <c r="B658" s="107">
        <v>35</v>
      </c>
      <c r="C658" s="122">
        <v>86.0794</v>
      </c>
      <c r="D658" s="122">
        <v>86.0887</v>
      </c>
      <c r="E658" s="169">
        <f t="shared" si="54"/>
        <v>0.00929999999999609</v>
      </c>
      <c r="F658" s="209">
        <f t="shared" si="55"/>
        <v>30.21638832931344</v>
      </c>
      <c r="G658" s="169">
        <f t="shared" si="52"/>
        <v>307.78</v>
      </c>
      <c r="H658" s="107">
        <v>32</v>
      </c>
      <c r="I658" s="131">
        <v>810.43</v>
      </c>
      <c r="J658" s="131">
        <v>502.65</v>
      </c>
    </row>
    <row r="659" spans="1:10" ht="23.25">
      <c r="A659" s="112"/>
      <c r="B659" s="107">
        <v>36</v>
      </c>
      <c r="C659" s="122">
        <v>85.0136</v>
      </c>
      <c r="D659" s="122">
        <v>85.0188</v>
      </c>
      <c r="E659" s="169">
        <f t="shared" si="54"/>
        <v>0.005200000000002092</v>
      </c>
      <c r="F659" s="209">
        <f t="shared" si="55"/>
        <v>18.2053705843297</v>
      </c>
      <c r="G659" s="169">
        <f t="shared" si="52"/>
        <v>285.63</v>
      </c>
      <c r="H659" s="107">
        <v>33</v>
      </c>
      <c r="I659" s="131">
        <v>828.47</v>
      </c>
      <c r="J659" s="131">
        <v>542.84</v>
      </c>
    </row>
    <row r="660" spans="1:10" ht="23.25">
      <c r="A660" s="112">
        <v>23624</v>
      </c>
      <c r="B660" s="107">
        <v>10</v>
      </c>
      <c r="C660" s="122">
        <v>85.0807</v>
      </c>
      <c r="D660" s="122">
        <v>85.0889</v>
      </c>
      <c r="E660" s="169">
        <f t="shared" si="54"/>
        <v>0.008200000000002206</v>
      </c>
      <c r="F660" s="209">
        <f t="shared" si="55"/>
        <v>24.672042363708645</v>
      </c>
      <c r="G660" s="169">
        <f t="shared" si="52"/>
        <v>332.35999999999996</v>
      </c>
      <c r="H660" s="107">
        <v>34</v>
      </c>
      <c r="I660" s="131">
        <v>666.56</v>
      </c>
      <c r="J660" s="131">
        <v>334.2</v>
      </c>
    </row>
    <row r="661" spans="1:10" ht="23.25">
      <c r="A661" s="112"/>
      <c r="B661" s="107">
        <v>11</v>
      </c>
      <c r="C661" s="122">
        <v>86.108</v>
      </c>
      <c r="D661" s="122">
        <v>86.118</v>
      </c>
      <c r="E661" s="169">
        <f t="shared" si="54"/>
        <v>0.009999999999990905</v>
      </c>
      <c r="F661" s="209">
        <f t="shared" si="55"/>
        <v>26.639671799219208</v>
      </c>
      <c r="G661" s="169">
        <f t="shared" si="52"/>
        <v>375.37999999999994</v>
      </c>
      <c r="H661" s="107">
        <v>35</v>
      </c>
      <c r="I661" s="131">
        <v>692.42</v>
      </c>
      <c r="J661" s="131">
        <v>317.04</v>
      </c>
    </row>
    <row r="662" spans="1:10" ht="23.25">
      <c r="A662" s="112"/>
      <c r="B662" s="107">
        <v>12</v>
      </c>
      <c r="C662" s="122">
        <v>84.8443</v>
      </c>
      <c r="D662" s="122">
        <v>84.8508</v>
      </c>
      <c r="E662" s="169">
        <f t="shared" si="54"/>
        <v>0.006500000000002615</v>
      </c>
      <c r="F662" s="209">
        <f t="shared" si="55"/>
        <v>22.61734924667739</v>
      </c>
      <c r="G662" s="169">
        <f t="shared" si="52"/>
        <v>287.39</v>
      </c>
      <c r="H662" s="107">
        <v>36</v>
      </c>
      <c r="I662" s="131">
        <v>902.66</v>
      </c>
      <c r="J662" s="131">
        <v>615.27</v>
      </c>
    </row>
    <row r="663" spans="1:10" ht="23.25">
      <c r="A663" s="112">
        <v>23636</v>
      </c>
      <c r="B663" s="107">
        <v>13</v>
      </c>
      <c r="C663" s="122">
        <v>85.2872</v>
      </c>
      <c r="D663" s="122">
        <v>85.2909</v>
      </c>
      <c r="E663" s="169">
        <f t="shared" si="54"/>
        <v>0.0036999999999949296</v>
      </c>
      <c r="F663" s="209">
        <f t="shared" si="55"/>
        <v>11.010266329400174</v>
      </c>
      <c r="G663" s="169">
        <f t="shared" si="52"/>
        <v>336.05000000000007</v>
      </c>
      <c r="H663" s="107">
        <v>37</v>
      </c>
      <c r="I663" s="131">
        <v>850.97</v>
      </c>
      <c r="J663" s="131">
        <v>514.92</v>
      </c>
    </row>
    <row r="664" spans="1:10" ht="23.25">
      <c r="A664" s="112"/>
      <c r="B664" s="107">
        <v>14</v>
      </c>
      <c r="C664" s="122">
        <v>87.7712</v>
      </c>
      <c r="D664" s="122">
        <v>87.7778</v>
      </c>
      <c r="E664" s="169">
        <f t="shared" si="54"/>
        <v>0.0066000000000059345</v>
      </c>
      <c r="F664" s="209">
        <f t="shared" si="55"/>
        <v>20.90791015936242</v>
      </c>
      <c r="G664" s="169">
        <f t="shared" si="52"/>
        <v>315.66999999999996</v>
      </c>
      <c r="H664" s="107">
        <v>38</v>
      </c>
      <c r="I664" s="131">
        <v>871.93</v>
      </c>
      <c r="J664" s="131">
        <v>556.26</v>
      </c>
    </row>
    <row r="665" spans="1:10" ht="23.25">
      <c r="A665" s="112"/>
      <c r="B665" s="107">
        <v>15</v>
      </c>
      <c r="C665" s="122">
        <v>87.0046</v>
      </c>
      <c r="D665" s="122">
        <v>87.012</v>
      </c>
      <c r="E665" s="169">
        <f t="shared" si="54"/>
        <v>0.00740000000000407</v>
      </c>
      <c r="F665" s="209">
        <f t="shared" si="55"/>
        <v>20.42337096018566</v>
      </c>
      <c r="G665" s="169">
        <f t="shared" si="52"/>
        <v>362.33</v>
      </c>
      <c r="H665" s="107">
        <v>39</v>
      </c>
      <c r="I665" s="131">
        <v>726.64</v>
      </c>
      <c r="J665" s="131">
        <v>364.31</v>
      </c>
    </row>
    <row r="666" spans="1:10" ht="23.25">
      <c r="A666" s="112">
        <v>23647</v>
      </c>
      <c r="B666" s="107">
        <v>16</v>
      </c>
      <c r="C666" s="122">
        <v>85.6583</v>
      </c>
      <c r="D666" s="122">
        <v>85.666</v>
      </c>
      <c r="E666" s="169">
        <f t="shared" si="54"/>
        <v>0.007699999999999818</v>
      </c>
      <c r="F666" s="209">
        <f t="shared" si="55"/>
        <v>25.928544970871865</v>
      </c>
      <c r="G666" s="169">
        <f t="shared" si="52"/>
        <v>296.97</v>
      </c>
      <c r="H666" s="107">
        <v>40</v>
      </c>
      <c r="I666" s="131">
        <v>852.34</v>
      </c>
      <c r="J666" s="131">
        <v>555.37</v>
      </c>
    </row>
    <row r="667" spans="1:10" ht="23.25">
      <c r="A667" s="112"/>
      <c r="B667" s="107">
        <v>17</v>
      </c>
      <c r="C667" s="122">
        <v>89.392</v>
      </c>
      <c r="D667" s="122">
        <v>89.4002</v>
      </c>
      <c r="E667" s="169">
        <f t="shared" si="54"/>
        <v>0.008200000000002206</v>
      </c>
      <c r="F667" s="209">
        <f t="shared" si="55"/>
        <v>26.342842456959026</v>
      </c>
      <c r="G667" s="169">
        <f t="shared" si="52"/>
        <v>311.28</v>
      </c>
      <c r="H667" s="107">
        <v>41</v>
      </c>
      <c r="I667" s="131">
        <v>851.62</v>
      </c>
      <c r="J667" s="131">
        <v>540.34</v>
      </c>
    </row>
    <row r="668" spans="1:10" ht="23.25">
      <c r="A668" s="112"/>
      <c r="B668" s="107">
        <v>17</v>
      </c>
      <c r="C668" s="122">
        <v>86.7983</v>
      </c>
      <c r="D668" s="122">
        <v>86.8048</v>
      </c>
      <c r="E668" s="169">
        <f t="shared" si="54"/>
        <v>0.006500000000002615</v>
      </c>
      <c r="F668" s="209">
        <f t="shared" si="55"/>
        <v>21.58034528553325</v>
      </c>
      <c r="G668" s="169">
        <f t="shared" si="52"/>
        <v>301.2</v>
      </c>
      <c r="H668" s="107">
        <v>42</v>
      </c>
      <c r="I668" s="131">
        <v>810.11</v>
      </c>
      <c r="J668" s="131">
        <v>508.91</v>
      </c>
    </row>
    <row r="669" spans="1:10" ht="23.25">
      <c r="A669" s="112">
        <v>23655</v>
      </c>
      <c r="B669" s="107">
        <v>19</v>
      </c>
      <c r="C669" s="122">
        <v>86.1822</v>
      </c>
      <c r="D669" s="122">
        <v>86.1956</v>
      </c>
      <c r="E669" s="169">
        <f t="shared" si="54"/>
        <v>0.013400000000004297</v>
      </c>
      <c r="F669" s="209">
        <f t="shared" si="55"/>
        <v>38.23218922081742</v>
      </c>
      <c r="G669" s="169">
        <f t="shared" si="52"/>
        <v>350.49</v>
      </c>
      <c r="H669" s="107">
        <v>43</v>
      </c>
      <c r="I669" s="131">
        <v>739.5</v>
      </c>
      <c r="J669" s="131">
        <v>389.01</v>
      </c>
    </row>
    <row r="670" spans="1:10" ht="23.25">
      <c r="A670" s="112"/>
      <c r="B670" s="107">
        <v>20</v>
      </c>
      <c r="C670" s="122">
        <v>87.4633</v>
      </c>
      <c r="D670" s="122">
        <v>87.482</v>
      </c>
      <c r="E670" s="169">
        <f t="shared" si="54"/>
        <v>0.018699999999995498</v>
      </c>
      <c r="F670" s="209">
        <f t="shared" si="55"/>
        <v>53.899809765364324</v>
      </c>
      <c r="G670" s="169">
        <f t="shared" si="52"/>
        <v>346.93999999999994</v>
      </c>
      <c r="H670" s="107">
        <v>44</v>
      </c>
      <c r="I670" s="131">
        <v>732.81</v>
      </c>
      <c r="J670" s="131">
        <v>385.87</v>
      </c>
    </row>
    <row r="671" spans="1:10" ht="23.25">
      <c r="A671" s="112"/>
      <c r="B671" s="107">
        <v>21</v>
      </c>
      <c r="C671" s="122">
        <v>90.0744</v>
      </c>
      <c r="D671" s="122">
        <v>90.0929</v>
      </c>
      <c r="E671" s="169">
        <f t="shared" si="54"/>
        <v>0.01850000000000307</v>
      </c>
      <c r="F671" s="209">
        <f t="shared" si="55"/>
        <v>64.43523388249479</v>
      </c>
      <c r="G671" s="169">
        <f t="shared" si="52"/>
        <v>287.1099999999999</v>
      </c>
      <c r="H671" s="107">
        <v>45</v>
      </c>
      <c r="I671" s="131">
        <v>856.43</v>
      </c>
      <c r="J671" s="131">
        <v>569.32</v>
      </c>
    </row>
    <row r="672" spans="1:10" ht="23.25">
      <c r="A672" s="112">
        <v>23665</v>
      </c>
      <c r="B672" s="107">
        <v>22</v>
      </c>
      <c r="C672" s="122">
        <v>86.2067</v>
      </c>
      <c r="D672" s="122">
        <v>86.2256</v>
      </c>
      <c r="E672" s="169">
        <f t="shared" si="54"/>
        <v>0.018900000000002137</v>
      </c>
      <c r="F672" s="209">
        <f t="shared" si="55"/>
        <v>64.83704974271744</v>
      </c>
      <c r="G672" s="169">
        <f t="shared" si="52"/>
        <v>291.50000000000006</v>
      </c>
      <c r="H672" s="107">
        <v>46</v>
      </c>
      <c r="I672" s="131">
        <v>800.19</v>
      </c>
      <c r="J672" s="131">
        <v>508.69</v>
      </c>
    </row>
    <row r="673" spans="1:10" ht="23.25">
      <c r="A673" s="112"/>
      <c r="B673" s="107">
        <v>23</v>
      </c>
      <c r="C673" s="122">
        <v>87.7026</v>
      </c>
      <c r="D673" s="122">
        <v>87.7208</v>
      </c>
      <c r="E673" s="169">
        <f t="shared" si="54"/>
        <v>0.01819999999999311</v>
      </c>
      <c r="F673" s="209">
        <f t="shared" si="55"/>
        <v>55.49795694332229</v>
      </c>
      <c r="G673" s="169">
        <f t="shared" si="52"/>
        <v>327.93999999999994</v>
      </c>
      <c r="H673" s="107">
        <v>47</v>
      </c>
      <c r="I673" s="131">
        <v>865.53</v>
      </c>
      <c r="J673" s="131">
        <v>537.59</v>
      </c>
    </row>
    <row r="674" spans="1:10" ht="23.25">
      <c r="A674" s="112"/>
      <c r="B674" s="107">
        <v>24</v>
      </c>
      <c r="C674" s="122">
        <v>87.9048</v>
      </c>
      <c r="D674" s="122">
        <v>87.928</v>
      </c>
      <c r="E674" s="169">
        <f t="shared" si="54"/>
        <v>0.023200000000002774</v>
      </c>
      <c r="F674" s="209">
        <f t="shared" si="55"/>
        <v>67.9634403562303</v>
      </c>
      <c r="G674" s="169">
        <f t="shared" si="52"/>
        <v>341.36</v>
      </c>
      <c r="H674" s="107">
        <v>48</v>
      </c>
      <c r="I674" s="131">
        <v>661.36</v>
      </c>
      <c r="J674" s="131">
        <v>320</v>
      </c>
    </row>
    <row r="675" spans="1:10" ht="23.25">
      <c r="A675" s="112">
        <v>23676</v>
      </c>
      <c r="B675" s="107">
        <v>25</v>
      </c>
      <c r="C675" s="122">
        <v>87.2529</v>
      </c>
      <c r="D675" s="122">
        <v>87.2804</v>
      </c>
      <c r="E675" s="169">
        <f t="shared" si="54"/>
        <v>0.02750000000000341</v>
      </c>
      <c r="F675" s="209">
        <f t="shared" si="55"/>
        <v>77.65071297473786</v>
      </c>
      <c r="G675" s="169">
        <f t="shared" si="52"/>
        <v>354.15</v>
      </c>
      <c r="H675" s="107">
        <v>49</v>
      </c>
      <c r="I675" s="131">
        <v>774.02</v>
      </c>
      <c r="J675" s="131">
        <v>419.87</v>
      </c>
    </row>
    <row r="676" spans="1:10" ht="23.25">
      <c r="A676" s="112"/>
      <c r="B676" s="107">
        <v>26</v>
      </c>
      <c r="C676" s="122">
        <v>88.763</v>
      </c>
      <c r="D676" s="122">
        <v>88.788</v>
      </c>
      <c r="E676" s="169">
        <f t="shared" si="54"/>
        <v>0.024999999999991473</v>
      </c>
      <c r="F676" s="209">
        <f t="shared" si="55"/>
        <v>70.56565428472247</v>
      </c>
      <c r="G676" s="169">
        <f t="shared" si="52"/>
        <v>354.28</v>
      </c>
      <c r="H676" s="107">
        <v>50</v>
      </c>
      <c r="I676" s="131">
        <v>713.8</v>
      </c>
      <c r="J676" s="131">
        <v>359.52</v>
      </c>
    </row>
    <row r="677" spans="1:10" ht="23.25">
      <c r="A677" s="112"/>
      <c r="B677" s="107">
        <v>27</v>
      </c>
      <c r="C677" s="122">
        <v>88.0592</v>
      </c>
      <c r="D677" s="122">
        <v>88.0841</v>
      </c>
      <c r="E677" s="169">
        <f t="shared" si="54"/>
        <v>0.024900000000002365</v>
      </c>
      <c r="F677" s="209">
        <f t="shared" si="55"/>
        <v>74.65371469689501</v>
      </c>
      <c r="G677" s="169">
        <f t="shared" si="52"/>
        <v>333.54</v>
      </c>
      <c r="H677" s="107">
        <v>51</v>
      </c>
      <c r="I677" s="131">
        <v>837.6</v>
      </c>
      <c r="J677" s="131">
        <v>504.06</v>
      </c>
    </row>
    <row r="678" spans="1:10" ht="23.25">
      <c r="A678" s="112">
        <v>23684</v>
      </c>
      <c r="B678" s="107">
        <v>28</v>
      </c>
      <c r="C678" s="122">
        <v>91.6982</v>
      </c>
      <c r="D678" s="122">
        <v>91.7057</v>
      </c>
      <c r="E678" s="169">
        <f t="shared" si="54"/>
        <v>0.007499999999993179</v>
      </c>
      <c r="F678" s="209">
        <f t="shared" si="55"/>
        <v>25.2329845573905</v>
      </c>
      <c r="G678" s="169">
        <f t="shared" si="52"/>
        <v>297.23</v>
      </c>
      <c r="H678" s="107">
        <v>52</v>
      </c>
      <c r="I678" s="131">
        <v>830.73</v>
      </c>
      <c r="J678" s="131">
        <v>533.5</v>
      </c>
    </row>
    <row r="679" spans="1:10" ht="23.25">
      <c r="A679" s="112"/>
      <c r="B679" s="107">
        <v>29</v>
      </c>
      <c r="C679" s="122">
        <v>85.2185</v>
      </c>
      <c r="D679" s="122">
        <v>85.2282</v>
      </c>
      <c r="E679" s="169">
        <f t="shared" si="54"/>
        <v>0.009699999999995157</v>
      </c>
      <c r="F679" s="209">
        <f t="shared" si="55"/>
        <v>32.720526227003404</v>
      </c>
      <c r="G679" s="169">
        <f t="shared" si="52"/>
        <v>296.44999999999993</v>
      </c>
      <c r="H679" s="107">
        <v>53</v>
      </c>
      <c r="I679" s="131">
        <v>865.8</v>
      </c>
      <c r="J679" s="131">
        <v>569.35</v>
      </c>
    </row>
    <row r="680" spans="1:10" ht="23.25">
      <c r="A680" s="112"/>
      <c r="B680" s="107">
        <v>30</v>
      </c>
      <c r="C680" s="122">
        <v>85.285</v>
      </c>
      <c r="D680" s="122">
        <v>85.2969</v>
      </c>
      <c r="E680" s="169">
        <f t="shared" si="54"/>
        <v>0.011899999999997135</v>
      </c>
      <c r="F680" s="209">
        <f t="shared" si="55"/>
        <v>40.4335564540693</v>
      </c>
      <c r="G680" s="169">
        <f t="shared" si="52"/>
        <v>294.31</v>
      </c>
      <c r="H680" s="107">
        <v>54</v>
      </c>
      <c r="I680" s="131">
        <v>773.35</v>
      </c>
      <c r="J680" s="131">
        <v>479.04</v>
      </c>
    </row>
    <row r="681" spans="1:10" ht="23.25">
      <c r="A681" s="112">
        <v>23692</v>
      </c>
      <c r="B681" s="107">
        <v>31</v>
      </c>
      <c r="C681" s="122">
        <v>91.3725</v>
      </c>
      <c r="D681" s="122">
        <v>91.3904</v>
      </c>
      <c r="E681" s="169">
        <f t="shared" si="54"/>
        <v>0.017899999999997362</v>
      </c>
      <c r="F681" s="209">
        <f t="shared" si="55"/>
        <v>59.112975132912936</v>
      </c>
      <c r="G681" s="169">
        <f t="shared" si="52"/>
        <v>302.80999999999995</v>
      </c>
      <c r="H681" s="107">
        <v>55</v>
      </c>
      <c r="I681" s="131">
        <v>855.81</v>
      </c>
      <c r="J681" s="131">
        <v>553</v>
      </c>
    </row>
    <row r="682" spans="1:10" ht="23.25">
      <c r="A682" s="112"/>
      <c r="B682" s="107">
        <v>32</v>
      </c>
      <c r="C682" s="122">
        <v>83.9809</v>
      </c>
      <c r="D682" s="122">
        <v>83.9933</v>
      </c>
      <c r="E682" s="169">
        <f t="shared" si="54"/>
        <v>0.012399999999999523</v>
      </c>
      <c r="F682" s="209">
        <f t="shared" si="55"/>
        <v>42.15392983410227</v>
      </c>
      <c r="G682" s="169">
        <f t="shared" si="52"/>
        <v>294.15999999999997</v>
      </c>
      <c r="H682" s="107">
        <v>56</v>
      </c>
      <c r="I682" s="131">
        <v>847.68</v>
      </c>
      <c r="J682" s="131">
        <v>553.52</v>
      </c>
    </row>
    <row r="683" spans="1:10" ht="23.25">
      <c r="A683" s="112"/>
      <c r="B683" s="107">
        <v>33</v>
      </c>
      <c r="C683" s="122">
        <v>88.3755</v>
      </c>
      <c r="D683" s="122">
        <v>88.3906</v>
      </c>
      <c r="E683" s="169">
        <f t="shared" si="54"/>
        <v>0.015100000000003888</v>
      </c>
      <c r="F683" s="209">
        <f t="shared" si="55"/>
        <v>47.3265216573807</v>
      </c>
      <c r="G683" s="169">
        <f t="shared" si="52"/>
        <v>319.06000000000006</v>
      </c>
      <c r="H683" s="107">
        <v>57</v>
      </c>
      <c r="I683" s="131">
        <v>676.69</v>
      </c>
      <c r="J683" s="131">
        <v>357.63</v>
      </c>
    </row>
    <row r="684" spans="1:10" ht="23.25">
      <c r="A684" s="112">
        <v>23705</v>
      </c>
      <c r="B684" s="107">
        <v>34</v>
      </c>
      <c r="C684" s="122">
        <v>86.9757</v>
      </c>
      <c r="D684" s="122">
        <v>86.9901</v>
      </c>
      <c r="E684" s="169">
        <f t="shared" si="54"/>
        <v>0.014399999999994861</v>
      </c>
      <c r="F684" s="209">
        <f t="shared" si="55"/>
        <v>52.78592375364684</v>
      </c>
      <c r="G684" s="169">
        <f t="shared" si="52"/>
        <v>272.80000000000007</v>
      </c>
      <c r="H684" s="107">
        <v>58</v>
      </c>
      <c r="I684" s="131">
        <v>781.44</v>
      </c>
      <c r="J684" s="131">
        <v>508.64</v>
      </c>
    </row>
    <row r="685" spans="1:10" ht="23.25">
      <c r="A685" s="112"/>
      <c r="B685" s="107">
        <v>35</v>
      </c>
      <c r="C685" s="122">
        <v>86.0481</v>
      </c>
      <c r="D685" s="122">
        <v>86.0608</v>
      </c>
      <c r="E685" s="169">
        <f t="shared" si="54"/>
        <v>0.01269999999999527</v>
      </c>
      <c r="F685" s="209">
        <f t="shared" si="55"/>
        <v>42.96491762236635</v>
      </c>
      <c r="G685" s="169">
        <f t="shared" si="52"/>
        <v>295.59000000000003</v>
      </c>
      <c r="H685" s="107">
        <v>59</v>
      </c>
      <c r="I685" s="131">
        <v>778.37</v>
      </c>
      <c r="J685" s="131">
        <v>482.78</v>
      </c>
    </row>
    <row r="686" spans="1:10" ht="23.25">
      <c r="A686" s="112"/>
      <c r="B686" s="107">
        <v>36</v>
      </c>
      <c r="C686" s="122">
        <v>85.0138</v>
      </c>
      <c r="D686" s="122">
        <v>85.0265</v>
      </c>
      <c r="E686" s="169">
        <f t="shared" si="54"/>
        <v>0.01269999999999527</v>
      </c>
      <c r="F686" s="209">
        <f t="shared" si="55"/>
        <v>45.88316051878779</v>
      </c>
      <c r="G686" s="169">
        <f t="shared" si="52"/>
        <v>276.78999999999996</v>
      </c>
      <c r="H686" s="107">
        <v>60</v>
      </c>
      <c r="I686" s="131">
        <v>729.43</v>
      </c>
      <c r="J686" s="131">
        <v>452.64</v>
      </c>
    </row>
    <row r="687" spans="1:10" ht="23.25">
      <c r="A687" s="112">
        <v>23713</v>
      </c>
      <c r="B687" s="107">
        <v>1</v>
      </c>
      <c r="C687" s="122">
        <v>85.3607</v>
      </c>
      <c r="D687" s="122">
        <v>85.3662</v>
      </c>
      <c r="E687" s="169">
        <f t="shared" si="54"/>
        <v>0.005500000000012051</v>
      </c>
      <c r="F687" s="209">
        <f t="shared" si="55"/>
        <v>16.635915429091835</v>
      </c>
      <c r="G687" s="169">
        <f t="shared" si="52"/>
        <v>330.60999999999996</v>
      </c>
      <c r="H687" s="107">
        <v>61</v>
      </c>
      <c r="I687" s="131">
        <v>725.9</v>
      </c>
      <c r="J687" s="131">
        <v>395.29</v>
      </c>
    </row>
    <row r="688" spans="1:10" ht="23.25">
      <c r="A688" s="112"/>
      <c r="B688" s="107">
        <v>2</v>
      </c>
      <c r="C688" s="122">
        <v>87.4156</v>
      </c>
      <c r="D688" s="122">
        <v>87.4199</v>
      </c>
      <c r="E688" s="169">
        <f t="shared" si="54"/>
        <v>0.004300000000000637</v>
      </c>
      <c r="F688" s="209">
        <f t="shared" si="55"/>
        <v>12.78392198834771</v>
      </c>
      <c r="G688" s="169">
        <f t="shared" si="52"/>
        <v>336.36000000000007</v>
      </c>
      <c r="H688" s="107">
        <v>62</v>
      </c>
      <c r="I688" s="131">
        <v>705.82</v>
      </c>
      <c r="J688" s="131">
        <v>369.46</v>
      </c>
    </row>
    <row r="689" spans="1:10" ht="23.25">
      <c r="A689" s="112"/>
      <c r="B689" s="107">
        <v>3</v>
      </c>
      <c r="C689" s="122">
        <v>85.8309</v>
      </c>
      <c r="D689" s="122">
        <v>85.8363</v>
      </c>
      <c r="E689" s="169">
        <f t="shared" si="54"/>
        <v>0.00539999999999452</v>
      </c>
      <c r="F689" s="209">
        <f t="shared" si="55"/>
        <v>15.411398727116984</v>
      </c>
      <c r="G689" s="169">
        <f t="shared" si="52"/>
        <v>350.39000000000004</v>
      </c>
      <c r="H689" s="107">
        <v>63</v>
      </c>
      <c r="I689" s="131">
        <v>712.07</v>
      </c>
      <c r="J689" s="131">
        <v>361.68</v>
      </c>
    </row>
    <row r="690" spans="1:10" ht="23.25">
      <c r="A690" s="112">
        <v>23727</v>
      </c>
      <c r="B690" s="107">
        <v>4</v>
      </c>
      <c r="C690" s="122">
        <v>84.973</v>
      </c>
      <c r="D690" s="122">
        <v>84.977</v>
      </c>
      <c r="E690" s="169">
        <f t="shared" si="54"/>
        <v>0.0040000000000048885</v>
      </c>
      <c r="F690" s="209">
        <f t="shared" si="55"/>
        <v>14.478065730436112</v>
      </c>
      <c r="G690" s="169">
        <f t="shared" si="52"/>
        <v>276.28</v>
      </c>
      <c r="H690" s="107">
        <v>64</v>
      </c>
      <c r="I690" s="131">
        <v>826.63</v>
      </c>
      <c r="J690" s="131">
        <v>550.35</v>
      </c>
    </row>
    <row r="691" spans="1:10" ht="23.25">
      <c r="A691" s="112"/>
      <c r="B691" s="107">
        <v>5</v>
      </c>
      <c r="C691" s="122">
        <v>84.9997</v>
      </c>
      <c r="D691" s="122">
        <v>85.0099</v>
      </c>
      <c r="E691" s="169">
        <f t="shared" si="54"/>
        <v>0.010199999999997544</v>
      </c>
      <c r="F691" s="209">
        <f t="shared" si="55"/>
        <v>31.81137724550133</v>
      </c>
      <c r="G691" s="169">
        <f t="shared" si="52"/>
        <v>320.63999999999993</v>
      </c>
      <c r="H691" s="107">
        <v>65</v>
      </c>
      <c r="I691" s="131">
        <v>686.55</v>
      </c>
      <c r="J691" s="131">
        <v>365.91</v>
      </c>
    </row>
    <row r="692" spans="1:10" ht="23.25">
      <c r="A692" s="112"/>
      <c r="B692" s="107">
        <v>6</v>
      </c>
      <c r="C692" s="122">
        <v>87.4038</v>
      </c>
      <c r="D692" s="122">
        <v>87.4102</v>
      </c>
      <c r="E692" s="169">
        <f t="shared" si="54"/>
        <v>0.006399999999999295</v>
      </c>
      <c r="F692" s="209">
        <f t="shared" si="55"/>
        <v>22.48454187745677</v>
      </c>
      <c r="G692" s="169">
        <f t="shared" si="52"/>
        <v>284.64</v>
      </c>
      <c r="H692" s="107">
        <v>66</v>
      </c>
      <c r="I692" s="131">
        <v>791.86</v>
      </c>
      <c r="J692" s="131">
        <v>507.22</v>
      </c>
    </row>
    <row r="693" spans="1:10" ht="23.25">
      <c r="A693" s="112">
        <v>23735</v>
      </c>
      <c r="B693" s="107">
        <v>7</v>
      </c>
      <c r="C693" s="122">
        <v>86.3323</v>
      </c>
      <c r="D693" s="122">
        <v>86.3403</v>
      </c>
      <c r="E693" s="169">
        <f t="shared" si="54"/>
        <v>0.007999999999995566</v>
      </c>
      <c r="F693" s="209">
        <f t="shared" si="55"/>
        <v>28.41514527241446</v>
      </c>
      <c r="G693" s="169">
        <f t="shared" si="52"/>
        <v>281.53999999999996</v>
      </c>
      <c r="H693" s="107">
        <v>67</v>
      </c>
      <c r="I693" s="131">
        <v>846.51</v>
      </c>
      <c r="J693" s="131">
        <v>564.97</v>
      </c>
    </row>
    <row r="694" spans="1:10" ht="23.25">
      <c r="A694" s="112"/>
      <c r="B694" s="107">
        <v>8</v>
      </c>
      <c r="C694" s="122">
        <v>84.7332</v>
      </c>
      <c r="D694" s="122">
        <v>84.743</v>
      </c>
      <c r="E694" s="169">
        <f t="shared" si="54"/>
        <v>0.009799999999998477</v>
      </c>
      <c r="F694" s="209">
        <f t="shared" si="55"/>
        <v>31.890660592250157</v>
      </c>
      <c r="G694" s="169">
        <f t="shared" si="52"/>
        <v>307.30000000000007</v>
      </c>
      <c r="H694" s="107">
        <v>68</v>
      </c>
      <c r="I694" s="131">
        <v>879.57</v>
      </c>
      <c r="J694" s="131">
        <v>572.27</v>
      </c>
    </row>
    <row r="695" spans="1:10" ht="23.25">
      <c r="A695" s="112"/>
      <c r="B695" s="107">
        <v>9</v>
      </c>
      <c r="C695" s="122">
        <v>87.5955</v>
      </c>
      <c r="D695" s="122">
        <v>87.6027</v>
      </c>
      <c r="E695" s="169">
        <f t="shared" si="54"/>
        <v>0.007199999999997431</v>
      </c>
      <c r="F695" s="209">
        <f t="shared" si="55"/>
        <v>26.84964200476369</v>
      </c>
      <c r="G695" s="169">
        <f t="shared" si="52"/>
        <v>268.15999999999997</v>
      </c>
      <c r="H695" s="107">
        <v>69</v>
      </c>
      <c r="I695" s="131">
        <v>856.27</v>
      </c>
      <c r="J695" s="131">
        <v>588.11</v>
      </c>
    </row>
    <row r="696" spans="1:10" ht="23.25">
      <c r="A696" s="112">
        <v>23749</v>
      </c>
      <c r="B696" s="107">
        <v>31</v>
      </c>
      <c r="C696" s="122">
        <v>91.3635</v>
      </c>
      <c r="D696" s="122">
        <v>91.3722</v>
      </c>
      <c r="E696" s="169">
        <f t="shared" si="54"/>
        <v>0.008700000000004593</v>
      </c>
      <c r="F696" s="209">
        <f t="shared" si="55"/>
        <v>29.34331680665315</v>
      </c>
      <c r="G696" s="169">
        <f t="shared" si="52"/>
        <v>296.49</v>
      </c>
      <c r="H696" s="107">
        <v>70</v>
      </c>
      <c r="I696" s="131">
        <v>842.63</v>
      </c>
      <c r="J696" s="131">
        <v>546.14</v>
      </c>
    </row>
    <row r="697" spans="1:10" ht="23.25">
      <c r="A697" s="112"/>
      <c r="B697" s="107">
        <v>32</v>
      </c>
      <c r="C697" s="122">
        <v>83.9594</v>
      </c>
      <c r="D697" s="122">
        <v>83.9723</v>
      </c>
      <c r="E697" s="169">
        <f t="shared" si="54"/>
        <v>0.01290000000000191</v>
      </c>
      <c r="F697" s="209">
        <f t="shared" si="55"/>
        <v>35.726154868732436</v>
      </c>
      <c r="G697" s="169">
        <f t="shared" si="52"/>
        <v>361.08000000000004</v>
      </c>
      <c r="H697" s="107">
        <v>71</v>
      </c>
      <c r="I697" s="131">
        <v>722.83</v>
      </c>
      <c r="J697" s="131">
        <v>361.75</v>
      </c>
    </row>
    <row r="698" spans="1:10" ht="23.25">
      <c r="A698" s="112"/>
      <c r="B698" s="107">
        <v>33</v>
      </c>
      <c r="C698" s="122">
        <v>88.3569</v>
      </c>
      <c r="D698" s="122">
        <v>88.3625</v>
      </c>
      <c r="E698" s="169">
        <f t="shared" si="54"/>
        <v>0.00560000000000116</v>
      </c>
      <c r="F698" s="209">
        <f t="shared" si="55"/>
        <v>18.073844564940483</v>
      </c>
      <c r="G698" s="169">
        <f t="shared" si="52"/>
        <v>309.84000000000003</v>
      </c>
      <c r="H698" s="107">
        <v>72</v>
      </c>
      <c r="I698" s="131">
        <v>810.83</v>
      </c>
      <c r="J698" s="131">
        <v>500.99</v>
      </c>
    </row>
    <row r="699" spans="1:10" ht="23.25">
      <c r="A699" s="112">
        <v>23757</v>
      </c>
      <c r="B699" s="107">
        <v>34</v>
      </c>
      <c r="C699" s="122">
        <v>87.0413</v>
      </c>
      <c r="D699" s="122">
        <v>87.0455</v>
      </c>
      <c r="E699" s="169">
        <f t="shared" si="54"/>
        <v>0.004199999999997317</v>
      </c>
      <c r="F699" s="209">
        <f t="shared" si="55"/>
        <v>13.378778708620763</v>
      </c>
      <c r="G699" s="169">
        <f t="shared" si="52"/>
        <v>313.93000000000006</v>
      </c>
      <c r="H699" s="107">
        <v>73</v>
      </c>
      <c r="I699" s="131">
        <v>825.58</v>
      </c>
      <c r="J699" s="131">
        <v>511.65</v>
      </c>
    </row>
    <row r="700" spans="1:10" ht="23.25">
      <c r="A700" s="112"/>
      <c r="B700" s="107">
        <v>35</v>
      </c>
      <c r="C700" s="122">
        <v>86.098</v>
      </c>
      <c r="D700" s="122">
        <v>86.0998</v>
      </c>
      <c r="E700" s="169">
        <f t="shared" si="54"/>
        <v>0.0018000000000029104</v>
      </c>
      <c r="F700" s="209">
        <f t="shared" si="55"/>
        <v>5.95474394601995</v>
      </c>
      <c r="G700" s="169">
        <f t="shared" si="52"/>
        <v>302.28</v>
      </c>
      <c r="H700" s="107">
        <v>74</v>
      </c>
      <c r="I700" s="131">
        <v>859.49</v>
      </c>
      <c r="J700" s="131">
        <v>557.21</v>
      </c>
    </row>
    <row r="701" spans="1:10" ht="23.25">
      <c r="A701" s="112"/>
      <c r="B701" s="107">
        <v>36</v>
      </c>
      <c r="C701" s="122">
        <v>85.0662</v>
      </c>
      <c r="D701" s="122">
        <v>85.069</v>
      </c>
      <c r="E701" s="169">
        <f t="shared" si="54"/>
        <v>0.0028000000000076852</v>
      </c>
      <c r="F701" s="209">
        <f t="shared" si="55"/>
        <v>8.535284255472293</v>
      </c>
      <c r="G701" s="169">
        <f t="shared" si="52"/>
        <v>328.04999999999995</v>
      </c>
      <c r="H701" s="107">
        <v>75</v>
      </c>
      <c r="I701" s="131">
        <v>721.52</v>
      </c>
      <c r="J701" s="131">
        <v>393.47</v>
      </c>
    </row>
    <row r="702" spans="1:10" ht="23.25">
      <c r="A702" s="112">
        <v>23795</v>
      </c>
      <c r="B702" s="107">
        <v>16</v>
      </c>
      <c r="C702" s="122">
        <v>86.6842</v>
      </c>
      <c r="D702" s="122">
        <v>86.6864</v>
      </c>
      <c r="E702" s="169">
        <f t="shared" si="54"/>
        <v>0.002200000000001978</v>
      </c>
      <c r="F702" s="209">
        <f t="shared" si="55"/>
        <v>6.574425484869792</v>
      </c>
      <c r="G702" s="169">
        <f t="shared" si="52"/>
        <v>334.62999999999994</v>
      </c>
      <c r="H702" s="107">
        <v>76</v>
      </c>
      <c r="I702" s="131">
        <v>682.81</v>
      </c>
      <c r="J702" s="131">
        <v>348.18</v>
      </c>
    </row>
    <row r="703" spans="1:10" ht="23.25">
      <c r="A703" s="112"/>
      <c r="B703" s="107">
        <v>17</v>
      </c>
      <c r="C703" s="122">
        <v>89.3971</v>
      </c>
      <c r="D703" s="122">
        <v>89.4014</v>
      </c>
      <c r="E703" s="169">
        <f t="shared" si="54"/>
        <v>0.004300000000000637</v>
      </c>
      <c r="F703" s="209">
        <f t="shared" si="55"/>
        <v>12.500726786442925</v>
      </c>
      <c r="G703" s="169">
        <f t="shared" si="52"/>
        <v>343.97999999999996</v>
      </c>
      <c r="H703" s="107">
        <v>77</v>
      </c>
      <c r="I703" s="131">
        <v>787.79</v>
      </c>
      <c r="J703" s="131">
        <v>443.81</v>
      </c>
    </row>
    <row r="704" spans="1:10" ht="23.25">
      <c r="A704" s="112"/>
      <c r="B704" s="107">
        <v>18</v>
      </c>
      <c r="C704" s="122">
        <v>86.8275</v>
      </c>
      <c r="D704" s="122">
        <v>86.8279</v>
      </c>
      <c r="E704" s="169">
        <f t="shared" si="54"/>
        <v>0.00039999999999906777</v>
      </c>
      <c r="F704" s="209">
        <f t="shared" si="55"/>
        <v>1.1914690813745614</v>
      </c>
      <c r="G704" s="169">
        <f t="shared" si="52"/>
        <v>335.72</v>
      </c>
      <c r="H704" s="107">
        <v>78</v>
      </c>
      <c r="I704" s="131">
        <v>670.94</v>
      </c>
      <c r="J704" s="131">
        <v>335.22</v>
      </c>
    </row>
    <row r="705" spans="1:10" ht="23.25">
      <c r="A705" s="112">
        <v>23805</v>
      </c>
      <c r="B705" s="107">
        <v>7</v>
      </c>
      <c r="C705" s="122">
        <v>86.3971</v>
      </c>
      <c r="D705" s="122">
        <v>86.3976</v>
      </c>
      <c r="E705" s="169">
        <f t="shared" si="54"/>
        <v>0.0005000000000023874</v>
      </c>
      <c r="F705" s="209">
        <f t="shared" si="55"/>
        <v>1.3542428428330417</v>
      </c>
      <c r="G705" s="169">
        <f t="shared" si="52"/>
        <v>369.21000000000004</v>
      </c>
      <c r="H705" s="107">
        <v>79</v>
      </c>
      <c r="I705" s="131">
        <v>753.1</v>
      </c>
      <c r="J705" s="131">
        <v>383.89</v>
      </c>
    </row>
    <row r="706" spans="1:10" ht="23.25">
      <c r="A706" s="112"/>
      <c r="B706" s="107">
        <v>8</v>
      </c>
      <c r="C706" s="122">
        <v>85.8311</v>
      </c>
      <c r="D706" s="122">
        <v>85.832</v>
      </c>
      <c r="E706" s="169">
        <f t="shared" si="54"/>
        <v>0.0008999999999872443</v>
      </c>
      <c r="F706" s="209">
        <f t="shared" si="55"/>
        <v>2.7920828937992312</v>
      </c>
      <c r="G706" s="169">
        <f t="shared" si="52"/>
        <v>322.34000000000003</v>
      </c>
      <c r="H706" s="107">
        <v>80</v>
      </c>
      <c r="I706" s="131">
        <v>855.75</v>
      </c>
      <c r="J706" s="131">
        <v>533.41</v>
      </c>
    </row>
    <row r="707" spans="1:10" ht="23.25">
      <c r="A707" s="112"/>
      <c r="B707" s="107">
        <v>9</v>
      </c>
      <c r="C707" s="122">
        <v>86.5023</v>
      </c>
      <c r="D707" s="122">
        <v>86.5028</v>
      </c>
      <c r="E707" s="169">
        <f t="shared" si="54"/>
        <v>0.0004999999999881766</v>
      </c>
      <c r="F707" s="209">
        <f t="shared" si="55"/>
        <v>1.5731680457734531</v>
      </c>
      <c r="G707" s="169">
        <f t="shared" si="52"/>
        <v>317.83</v>
      </c>
      <c r="H707" s="107">
        <v>81</v>
      </c>
      <c r="I707" s="131">
        <v>829.54</v>
      </c>
      <c r="J707" s="131">
        <v>511.71</v>
      </c>
    </row>
    <row r="708" spans="1:10" ht="23.25">
      <c r="A708" s="112">
        <v>23811</v>
      </c>
      <c r="B708" s="107">
        <v>10</v>
      </c>
      <c r="C708" s="122">
        <v>85.032</v>
      </c>
      <c r="D708" s="122">
        <v>85.0325</v>
      </c>
      <c r="E708" s="169">
        <f t="shared" si="54"/>
        <v>0.0005000000000023874</v>
      </c>
      <c r="F708" s="209">
        <f t="shared" si="55"/>
        <v>1.4810865250818668</v>
      </c>
      <c r="G708" s="169">
        <f t="shared" si="52"/>
        <v>337.59000000000003</v>
      </c>
      <c r="H708" s="107">
        <v>82</v>
      </c>
      <c r="I708" s="131">
        <v>723.82</v>
      </c>
      <c r="J708" s="131">
        <v>386.23</v>
      </c>
    </row>
    <row r="709" spans="1:10" ht="23.25">
      <c r="A709" s="112"/>
      <c r="B709" s="107">
        <v>11</v>
      </c>
      <c r="C709" s="122">
        <v>86.0483</v>
      </c>
      <c r="D709" s="122">
        <v>86.049</v>
      </c>
      <c r="E709" s="169">
        <f t="shared" si="54"/>
        <v>0.0007000000000090267</v>
      </c>
      <c r="F709" s="209">
        <f t="shared" si="55"/>
        <v>2.4832381425698915</v>
      </c>
      <c r="G709" s="169">
        <f t="shared" si="52"/>
        <v>281.89</v>
      </c>
      <c r="H709" s="107">
        <v>83</v>
      </c>
      <c r="I709" s="131">
        <v>849.5</v>
      </c>
      <c r="J709" s="131">
        <v>567.61</v>
      </c>
    </row>
    <row r="710" spans="1:10" ht="23.25">
      <c r="A710" s="112"/>
      <c r="B710" s="107">
        <v>12</v>
      </c>
      <c r="C710" s="122">
        <v>84.8123</v>
      </c>
      <c r="D710" s="122">
        <v>84.813</v>
      </c>
      <c r="E710" s="169">
        <f t="shared" si="54"/>
        <v>0.0007000000000090267</v>
      </c>
      <c r="F710" s="209">
        <f t="shared" si="55"/>
        <v>2.472537176394429</v>
      </c>
      <c r="G710" s="169">
        <f t="shared" si="52"/>
        <v>283.11</v>
      </c>
      <c r="H710" s="107">
        <v>84</v>
      </c>
      <c r="I710" s="131">
        <v>838.34</v>
      </c>
      <c r="J710" s="131">
        <v>555.23</v>
      </c>
    </row>
    <row r="711" spans="1:10" ht="23.25">
      <c r="A711" s="112">
        <v>23830</v>
      </c>
      <c r="B711" s="107">
        <v>13</v>
      </c>
      <c r="C711" s="122">
        <v>85.2403</v>
      </c>
      <c r="D711" s="122">
        <v>85.2415</v>
      </c>
      <c r="E711" s="169">
        <f t="shared" si="54"/>
        <v>0.0011999999999972033</v>
      </c>
      <c r="F711" s="209">
        <f t="shared" si="55"/>
        <v>4.0045384769312005</v>
      </c>
      <c r="G711" s="169">
        <f t="shared" si="52"/>
        <v>299.65999999999997</v>
      </c>
      <c r="H711" s="107">
        <v>85</v>
      </c>
      <c r="I711" s="131">
        <v>820.55</v>
      </c>
      <c r="J711" s="131">
        <v>520.89</v>
      </c>
    </row>
    <row r="712" spans="1:10" ht="23.25">
      <c r="A712" s="112"/>
      <c r="B712" s="107">
        <v>14</v>
      </c>
      <c r="C712" s="122">
        <v>87.7421</v>
      </c>
      <c r="D712" s="122">
        <v>87.743</v>
      </c>
      <c r="E712" s="169">
        <f t="shared" si="54"/>
        <v>0.0009000000000014552</v>
      </c>
      <c r="F712" s="209">
        <f t="shared" si="55"/>
        <v>2.6920315865083015</v>
      </c>
      <c r="G712" s="169">
        <f t="shared" si="52"/>
        <v>334.31999999999994</v>
      </c>
      <c r="H712" s="107">
        <v>86</v>
      </c>
      <c r="I712" s="131">
        <v>703.04</v>
      </c>
      <c r="J712" s="131">
        <v>368.72</v>
      </c>
    </row>
    <row r="713" spans="1:10" s="213" customFormat="1" ht="24" thickBot="1">
      <c r="A713" s="176"/>
      <c r="B713" s="177">
        <v>15</v>
      </c>
      <c r="C713" s="178">
        <v>86.9515</v>
      </c>
      <c r="D713" s="178">
        <v>86.9525</v>
      </c>
      <c r="E713" s="179">
        <f t="shared" si="54"/>
        <v>0.0010000000000047748</v>
      </c>
      <c r="F713" s="212">
        <f t="shared" si="55"/>
        <v>3.230287172545063</v>
      </c>
      <c r="G713" s="179">
        <f t="shared" si="52"/>
        <v>309.56999999999994</v>
      </c>
      <c r="H713" s="177">
        <v>87</v>
      </c>
      <c r="I713" s="180">
        <v>849.8</v>
      </c>
      <c r="J713" s="180">
        <v>540.23</v>
      </c>
    </row>
    <row r="714" spans="1:10" ht="23.25">
      <c r="A714" s="154"/>
      <c r="B714" s="155"/>
      <c r="C714" s="156"/>
      <c r="D714" s="156"/>
      <c r="E714" s="174"/>
      <c r="F714" s="211"/>
      <c r="G714" s="174"/>
      <c r="H714" s="155"/>
      <c r="I714" s="160"/>
      <c r="J714" s="160"/>
    </row>
    <row r="715" spans="1:10" ht="23.25">
      <c r="A715" s="112"/>
      <c r="B715" s="107"/>
      <c r="C715" s="122"/>
      <c r="D715" s="122"/>
      <c r="E715" s="169"/>
      <c r="F715" s="209"/>
      <c r="G715" s="169"/>
      <c r="H715" s="107"/>
      <c r="I715" s="131"/>
      <c r="J715" s="131"/>
    </row>
    <row r="716" spans="1:10" ht="23.25">
      <c r="A716" s="112"/>
      <c r="B716" s="107"/>
      <c r="C716" s="122"/>
      <c r="D716" s="122"/>
      <c r="E716" s="169"/>
      <c r="F716" s="209"/>
      <c r="G716" s="169"/>
      <c r="H716" s="107"/>
      <c r="I716" s="131"/>
      <c r="J716" s="131"/>
    </row>
    <row r="717" spans="1:10" ht="23.25">
      <c r="A717" s="112"/>
      <c r="B717" s="107"/>
      <c r="C717" s="122"/>
      <c r="D717" s="122"/>
      <c r="E717" s="169"/>
      <c r="F717" s="209"/>
      <c r="G717" s="169"/>
      <c r="H717" s="107"/>
      <c r="I717" s="131"/>
      <c r="J717" s="131"/>
    </row>
    <row r="718" spans="1:10" ht="23.25">
      <c r="A718" s="112"/>
      <c r="B718" s="107"/>
      <c r="C718" s="122"/>
      <c r="D718" s="122"/>
      <c r="E718" s="169"/>
      <c r="F718" s="209"/>
      <c r="G718" s="169"/>
      <c r="H718" s="107"/>
      <c r="I718" s="131"/>
      <c r="J718" s="131"/>
    </row>
    <row r="719" spans="1:10" ht="23.25">
      <c r="A719" s="112"/>
      <c r="B719" s="107"/>
      <c r="C719" s="122"/>
      <c r="D719" s="122"/>
      <c r="E719" s="169"/>
      <c r="F719" s="209"/>
      <c r="G719" s="169"/>
      <c r="H719" s="107"/>
      <c r="I719" s="131"/>
      <c r="J719" s="131"/>
    </row>
    <row r="720" spans="1:10" ht="23.25">
      <c r="A720" s="112"/>
      <c r="B720" s="107"/>
      <c r="C720" s="122"/>
      <c r="D720" s="122"/>
      <c r="E720" s="169"/>
      <c r="F720" s="209"/>
      <c r="G720" s="169"/>
      <c r="H720" s="107"/>
      <c r="I720" s="131"/>
      <c r="J720" s="131"/>
    </row>
    <row r="721" spans="1:10" ht="23.25">
      <c r="A721" s="112"/>
      <c r="B721" s="107"/>
      <c r="C721" s="122"/>
      <c r="D721" s="122"/>
      <c r="E721" s="169"/>
      <c r="F721" s="209"/>
      <c r="G721" s="169"/>
      <c r="H721" s="107"/>
      <c r="I721" s="131"/>
      <c r="J721" s="131"/>
    </row>
    <row r="722" spans="1:10" ht="23.25">
      <c r="A722" s="112"/>
      <c r="B722" s="107"/>
      <c r="C722" s="122"/>
      <c r="D722" s="122"/>
      <c r="E722" s="169"/>
      <c r="F722" s="209"/>
      <c r="G722" s="169"/>
      <c r="H722" s="107"/>
      <c r="I722" s="131"/>
      <c r="J722" s="131"/>
    </row>
    <row r="723" spans="1:10" ht="23.25">
      <c r="A723" s="112"/>
      <c r="B723" s="107"/>
      <c r="C723" s="122"/>
      <c r="D723" s="122"/>
      <c r="E723" s="169"/>
      <c r="F723" s="209"/>
      <c r="G723" s="169"/>
      <c r="H723" s="107"/>
      <c r="I723" s="131"/>
      <c r="J723" s="131"/>
    </row>
    <row r="724" spans="1:10" ht="23.25">
      <c r="A724" s="112"/>
      <c r="B724" s="107"/>
      <c r="C724" s="122"/>
      <c r="D724" s="122"/>
      <c r="E724" s="169"/>
      <c r="F724" s="209"/>
      <c r="G724" s="169"/>
      <c r="H724" s="107"/>
      <c r="I724" s="131"/>
      <c r="J724" s="131"/>
    </row>
    <row r="725" spans="1:10" ht="23.25">
      <c r="A725" s="112"/>
      <c r="B725" s="107"/>
      <c r="C725" s="122"/>
      <c r="D725" s="122"/>
      <c r="E725" s="169"/>
      <c r="F725" s="209"/>
      <c r="G725" s="169"/>
      <c r="H725" s="107"/>
      <c r="I725" s="131"/>
      <c r="J725" s="131"/>
    </row>
    <row r="726" spans="1:10" ht="23.25">
      <c r="A726" s="112"/>
      <c r="B726" s="107"/>
      <c r="C726" s="122"/>
      <c r="D726" s="122"/>
      <c r="E726" s="169"/>
      <c r="F726" s="209"/>
      <c r="G726" s="169"/>
      <c r="H726" s="107"/>
      <c r="I726" s="131"/>
      <c r="J726" s="131"/>
    </row>
    <row r="727" spans="1:10" ht="23.25">
      <c r="A727" s="112"/>
      <c r="B727" s="107"/>
      <c r="C727" s="122"/>
      <c r="D727" s="122"/>
      <c r="E727" s="169"/>
      <c r="F727" s="209"/>
      <c r="G727" s="169"/>
      <c r="H727" s="107"/>
      <c r="I727" s="131"/>
      <c r="J727" s="131"/>
    </row>
    <row r="728" spans="1:10" ht="23.25">
      <c r="A728" s="112"/>
      <c r="B728" s="107"/>
      <c r="C728" s="122"/>
      <c r="D728" s="122"/>
      <c r="E728" s="169"/>
      <c r="F728" s="209"/>
      <c r="G728" s="169"/>
      <c r="H728" s="107"/>
      <c r="I728" s="131"/>
      <c r="J728" s="131"/>
    </row>
    <row r="729" spans="1:10" ht="23.25">
      <c r="A729" s="112"/>
      <c r="B729" s="107"/>
      <c r="C729" s="122"/>
      <c r="D729" s="122"/>
      <c r="E729" s="169"/>
      <c r="F729" s="209"/>
      <c r="G729" s="169"/>
      <c r="H729" s="107"/>
      <c r="I729" s="131"/>
      <c r="J729" s="131"/>
    </row>
    <row r="730" spans="1:10" ht="23.25">
      <c r="A730" s="112"/>
      <c r="B730" s="107"/>
      <c r="C730" s="122"/>
      <c r="D730" s="122"/>
      <c r="E730" s="169"/>
      <c r="F730" s="209"/>
      <c r="G730" s="169"/>
      <c r="H730" s="107"/>
      <c r="I730" s="131"/>
      <c r="J730" s="131"/>
    </row>
    <row r="731" spans="1:10" ht="23.25">
      <c r="A731" s="112"/>
      <c r="B731" s="107"/>
      <c r="C731" s="122"/>
      <c r="D731" s="122"/>
      <c r="E731" s="169"/>
      <c r="F731" s="209"/>
      <c r="G731" s="169"/>
      <c r="H731" s="107"/>
      <c r="I731" s="131"/>
      <c r="J731" s="131"/>
    </row>
    <row r="732" spans="1:10" ht="23.25">
      <c r="A732" s="112"/>
      <c r="B732" s="107"/>
      <c r="C732" s="122"/>
      <c r="D732" s="122"/>
      <c r="E732" s="169"/>
      <c r="F732" s="209"/>
      <c r="G732" s="169"/>
      <c r="H732" s="107"/>
      <c r="I732" s="131"/>
      <c r="J732" s="131"/>
    </row>
    <row r="733" spans="1:10" ht="23.25">
      <c r="A733" s="112"/>
      <c r="B733" s="107"/>
      <c r="C733" s="122"/>
      <c r="D733" s="122"/>
      <c r="E733" s="169"/>
      <c r="F733" s="209"/>
      <c r="G733" s="169"/>
      <c r="H733" s="107"/>
      <c r="I733" s="131"/>
      <c r="J733" s="131"/>
    </row>
    <row r="734" spans="1:10" ht="23.25">
      <c r="A734" s="112"/>
      <c r="B734" s="107"/>
      <c r="C734" s="122"/>
      <c r="D734" s="122"/>
      <c r="E734" s="169"/>
      <c r="F734" s="209"/>
      <c r="G734" s="169"/>
      <c r="H734" s="107"/>
      <c r="I734" s="131"/>
      <c r="J734" s="131"/>
    </row>
    <row r="735" spans="1:10" ht="23.25">
      <c r="A735" s="112"/>
      <c r="B735" s="107"/>
      <c r="C735" s="122"/>
      <c r="D735" s="122"/>
      <c r="E735" s="169"/>
      <c r="F735" s="209"/>
      <c r="G735" s="169"/>
      <c r="H735" s="107"/>
      <c r="I735" s="131"/>
      <c r="J735" s="131"/>
    </row>
    <row r="736" spans="1:10" ht="23.25">
      <c r="A736" s="112"/>
      <c r="B736" s="107"/>
      <c r="C736" s="122"/>
      <c r="D736" s="122"/>
      <c r="E736" s="169"/>
      <c r="F736" s="209"/>
      <c r="G736" s="169"/>
      <c r="H736" s="107"/>
      <c r="I736" s="131"/>
      <c r="J736" s="131"/>
    </row>
    <row r="737" spans="1:10" ht="23.25">
      <c r="A737" s="112"/>
      <c r="B737" s="107"/>
      <c r="C737" s="122"/>
      <c r="D737" s="122"/>
      <c r="E737" s="169"/>
      <c r="F737" s="209"/>
      <c r="G737" s="169"/>
      <c r="H737" s="107"/>
      <c r="I737" s="131"/>
      <c r="J737" s="131"/>
    </row>
    <row r="738" spans="1:10" ht="23.25">
      <c r="A738" s="112"/>
      <c r="B738" s="107"/>
      <c r="C738" s="122"/>
      <c r="D738" s="122"/>
      <c r="E738" s="169"/>
      <c r="F738" s="209"/>
      <c r="G738" s="169"/>
      <c r="H738" s="107"/>
      <c r="I738" s="131"/>
      <c r="J738" s="131"/>
    </row>
    <row r="739" spans="1:10" ht="23.25">
      <c r="A739" s="112"/>
      <c r="B739" s="107"/>
      <c r="C739" s="122"/>
      <c r="D739" s="122"/>
      <c r="E739" s="169"/>
      <c r="F739" s="209"/>
      <c r="G739" s="169"/>
      <c r="H739" s="107"/>
      <c r="I739" s="131"/>
      <c r="J739" s="131"/>
    </row>
    <row r="740" spans="1:10" ht="23.25">
      <c r="A740" s="112"/>
      <c r="B740" s="107"/>
      <c r="C740" s="122"/>
      <c r="D740" s="122"/>
      <c r="E740" s="169"/>
      <c r="F740" s="209"/>
      <c r="G740" s="169"/>
      <c r="H740" s="107"/>
      <c r="I740" s="131"/>
      <c r="J740" s="131"/>
    </row>
    <row r="741" spans="1:10" ht="23.25">
      <c r="A741" s="112"/>
      <c r="B741" s="107"/>
      <c r="C741" s="122"/>
      <c r="D741" s="122"/>
      <c r="E741" s="169"/>
      <c r="F741" s="209"/>
      <c r="G741" s="169"/>
      <c r="H741" s="107"/>
      <c r="I741" s="131"/>
      <c r="J741" s="131"/>
    </row>
    <row r="742" spans="1:10" ht="23.25">
      <c r="A742" s="112"/>
      <c r="B742" s="107"/>
      <c r="C742" s="122"/>
      <c r="D742" s="122"/>
      <c r="E742" s="169"/>
      <c r="F742" s="209"/>
      <c r="G742" s="169"/>
      <c r="H742" s="107"/>
      <c r="I742" s="131"/>
      <c r="J742" s="131"/>
    </row>
    <row r="743" spans="1:10" ht="23.25">
      <c r="A743" s="112"/>
      <c r="B743" s="107"/>
      <c r="C743" s="122"/>
      <c r="D743" s="122"/>
      <c r="E743" s="169"/>
      <c r="F743" s="209"/>
      <c r="G743" s="169"/>
      <c r="H743" s="107"/>
      <c r="I743" s="131"/>
      <c r="J743" s="131"/>
    </row>
    <row r="744" spans="1:10" ht="23.25">
      <c r="A744" s="112"/>
      <c r="B744" s="107"/>
      <c r="C744" s="122"/>
      <c r="D744" s="122"/>
      <c r="E744" s="169"/>
      <c r="F744" s="209"/>
      <c r="G744" s="169"/>
      <c r="H744" s="107"/>
      <c r="I744" s="131"/>
      <c r="J744" s="131"/>
    </row>
    <row r="745" spans="1:10" ht="23.25">
      <c r="A745" s="112"/>
      <c r="B745" s="107"/>
      <c r="C745" s="122"/>
      <c r="D745" s="122"/>
      <c r="E745" s="169"/>
      <c r="F745" s="209"/>
      <c r="G745" s="169"/>
      <c r="H745" s="107"/>
      <c r="I745" s="131"/>
      <c r="J745" s="131"/>
    </row>
    <row r="746" spans="1:10" ht="23.25">
      <c r="A746" s="112"/>
      <c r="B746" s="107"/>
      <c r="C746" s="122"/>
      <c r="D746" s="122"/>
      <c r="E746" s="169"/>
      <c r="F746" s="209"/>
      <c r="G746" s="169"/>
      <c r="H746" s="107"/>
      <c r="I746" s="131"/>
      <c r="J746" s="131"/>
    </row>
    <row r="747" spans="1:10" ht="23.25">
      <c r="A747" s="112"/>
      <c r="B747" s="107"/>
      <c r="C747" s="122"/>
      <c r="D747" s="122"/>
      <c r="E747" s="169"/>
      <c r="F747" s="209"/>
      <c r="G747" s="169"/>
      <c r="H747" s="107"/>
      <c r="I747" s="131"/>
      <c r="J747" s="131"/>
    </row>
    <row r="748" spans="1:10" ht="23.25">
      <c r="A748" s="112"/>
      <c r="B748" s="107"/>
      <c r="C748" s="122"/>
      <c r="D748" s="122"/>
      <c r="E748" s="169"/>
      <c r="F748" s="209"/>
      <c r="G748" s="169"/>
      <c r="H748" s="107"/>
      <c r="I748" s="131"/>
      <c r="J748" s="131"/>
    </row>
    <row r="749" spans="1:10" ht="23.25">
      <c r="A749" s="112"/>
      <c r="B749" s="107"/>
      <c r="C749" s="122"/>
      <c r="D749" s="122"/>
      <c r="E749" s="169"/>
      <c r="F749" s="209"/>
      <c r="G749" s="169"/>
      <c r="H749" s="107"/>
      <c r="I749" s="131"/>
      <c r="J749" s="131"/>
    </row>
    <row r="750" spans="1:10" ht="23.25">
      <c r="A750" s="112"/>
      <c r="B750" s="107"/>
      <c r="C750" s="122"/>
      <c r="D750" s="122"/>
      <c r="E750" s="169"/>
      <c r="F750" s="209"/>
      <c r="G750" s="169"/>
      <c r="H750" s="107"/>
      <c r="I750" s="131"/>
      <c r="J750" s="131"/>
    </row>
    <row r="751" spans="1:10" ht="23.25">
      <c r="A751" s="112"/>
      <c r="B751" s="107"/>
      <c r="C751" s="122"/>
      <c r="D751" s="122"/>
      <c r="E751" s="169"/>
      <c r="F751" s="209"/>
      <c r="G751" s="169"/>
      <c r="H751" s="107"/>
      <c r="I751" s="131"/>
      <c r="J751" s="131"/>
    </row>
    <row r="752" spans="1:10" ht="23.25">
      <c r="A752" s="112"/>
      <c r="B752" s="107"/>
      <c r="C752" s="122"/>
      <c r="D752" s="122"/>
      <c r="E752" s="169"/>
      <c r="F752" s="209"/>
      <c r="G752" s="169"/>
      <c r="H752" s="107"/>
      <c r="I752" s="131"/>
      <c r="J752" s="131"/>
    </row>
    <row r="753" spans="1:10" ht="23.25">
      <c r="A753" s="112"/>
      <c r="B753" s="107"/>
      <c r="C753" s="122"/>
      <c r="D753" s="122"/>
      <c r="E753" s="169"/>
      <c r="F753" s="209"/>
      <c r="G753" s="169"/>
      <c r="H753" s="107"/>
      <c r="I753" s="131"/>
      <c r="J753" s="131"/>
    </row>
    <row r="754" spans="1:10" ht="23.25">
      <c r="A754" s="112"/>
      <c r="B754" s="107"/>
      <c r="C754" s="122"/>
      <c r="D754" s="122"/>
      <c r="E754" s="169"/>
      <c r="F754" s="209"/>
      <c r="G754" s="169"/>
      <c r="H754" s="107"/>
      <c r="I754" s="131"/>
      <c r="J754" s="131"/>
    </row>
    <row r="755" spans="1:10" ht="23.25">
      <c r="A755" s="112"/>
      <c r="B755" s="107"/>
      <c r="C755" s="122"/>
      <c r="D755" s="122"/>
      <c r="E755" s="169"/>
      <c r="F755" s="209"/>
      <c r="G755" s="169"/>
      <c r="H755" s="107"/>
      <c r="I755" s="131"/>
      <c r="J755" s="131"/>
    </row>
    <row r="756" spans="1:10" ht="23.25">
      <c r="A756" s="112"/>
      <c r="B756" s="107"/>
      <c r="C756" s="122"/>
      <c r="D756" s="122"/>
      <c r="E756" s="169"/>
      <c r="F756" s="209"/>
      <c r="G756" s="169"/>
      <c r="H756" s="107"/>
      <c r="I756" s="131"/>
      <c r="J756" s="131"/>
    </row>
    <row r="757" spans="1:10" ht="23.25">
      <c r="A757" s="112"/>
      <c r="B757" s="107"/>
      <c r="C757" s="122"/>
      <c r="D757" s="122"/>
      <c r="E757" s="169"/>
      <c r="F757" s="209"/>
      <c r="G757" s="169"/>
      <c r="H757" s="107"/>
      <c r="I757" s="131"/>
      <c r="J757" s="131"/>
    </row>
    <row r="758" spans="1:10" ht="23.25">
      <c r="A758" s="112"/>
      <c r="B758" s="107"/>
      <c r="C758" s="122"/>
      <c r="D758" s="122"/>
      <c r="E758" s="169"/>
      <c r="F758" s="209"/>
      <c r="G758" s="169"/>
      <c r="H758" s="107"/>
      <c r="I758" s="131"/>
      <c r="J758" s="131"/>
    </row>
    <row r="759" spans="1:10" ht="23.25">
      <c r="A759" s="112"/>
      <c r="B759" s="107"/>
      <c r="C759" s="122"/>
      <c r="D759" s="122"/>
      <c r="E759" s="169"/>
      <c r="F759" s="209"/>
      <c r="G759" s="169"/>
      <c r="H759" s="107"/>
      <c r="I759" s="131"/>
      <c r="J759" s="131"/>
    </row>
    <row r="760" spans="1:10" ht="23.25">
      <c r="A760" s="112"/>
      <c r="B760" s="107"/>
      <c r="C760" s="122"/>
      <c r="D760" s="122"/>
      <c r="E760" s="169"/>
      <c r="F760" s="209"/>
      <c r="G760" s="169"/>
      <c r="H760" s="107"/>
      <c r="I760" s="131"/>
      <c r="J760" s="131"/>
    </row>
    <row r="761" spans="1:10" ht="23.25">
      <c r="A761" s="112"/>
      <c r="B761" s="107"/>
      <c r="C761" s="122"/>
      <c r="D761" s="122"/>
      <c r="E761" s="169"/>
      <c r="F761" s="209"/>
      <c r="G761" s="169"/>
      <c r="H761" s="107"/>
      <c r="I761" s="131"/>
      <c r="J761" s="131"/>
    </row>
    <row r="762" spans="1:10" ht="23.25">
      <c r="A762" s="112"/>
      <c r="B762" s="107"/>
      <c r="C762" s="122"/>
      <c r="D762" s="122"/>
      <c r="E762" s="169"/>
      <c r="F762" s="209"/>
      <c r="G762" s="169"/>
      <c r="H762" s="107"/>
      <c r="I762" s="131"/>
      <c r="J762" s="131"/>
    </row>
    <row r="763" spans="1:10" ht="23.25">
      <c r="A763" s="112"/>
      <c r="B763" s="107"/>
      <c r="C763" s="122"/>
      <c r="D763" s="122"/>
      <c r="E763" s="169"/>
      <c r="F763" s="209"/>
      <c r="G763" s="169"/>
      <c r="H763" s="107"/>
      <c r="I763" s="131"/>
      <c r="J763" s="131"/>
    </row>
    <row r="764" spans="1:10" ht="23.25">
      <c r="A764" s="112"/>
      <c r="B764" s="107"/>
      <c r="C764" s="122"/>
      <c r="D764" s="122"/>
      <c r="E764" s="169"/>
      <c r="F764" s="209"/>
      <c r="G764" s="169"/>
      <c r="H764" s="107"/>
      <c r="I764" s="131"/>
      <c r="J764" s="131"/>
    </row>
    <row r="765" spans="1:10" ht="23.25">
      <c r="A765" s="112"/>
      <c r="B765" s="107"/>
      <c r="C765" s="122"/>
      <c r="D765" s="122"/>
      <c r="E765" s="169"/>
      <c r="F765" s="209"/>
      <c r="G765" s="169"/>
      <c r="H765" s="107"/>
      <c r="I765" s="131"/>
      <c r="J765" s="131"/>
    </row>
    <row r="766" spans="1:10" ht="23.25">
      <c r="A766" s="112"/>
      <c r="B766" s="107"/>
      <c r="C766" s="122"/>
      <c r="D766" s="122"/>
      <c r="E766" s="169"/>
      <c r="F766" s="209"/>
      <c r="G766" s="169"/>
      <c r="H766" s="107"/>
      <c r="I766" s="131"/>
      <c r="J766" s="131"/>
    </row>
    <row r="767" spans="1:10" ht="23.25">
      <c r="A767" s="112"/>
      <c r="B767" s="107"/>
      <c r="C767" s="122"/>
      <c r="D767" s="122"/>
      <c r="E767" s="169"/>
      <c r="F767" s="209"/>
      <c r="G767" s="169"/>
      <c r="H767" s="107"/>
      <c r="I767" s="131"/>
      <c r="J767" s="131"/>
    </row>
    <row r="768" spans="1:10" ht="23.25">
      <c r="A768" s="112"/>
      <c r="B768" s="107"/>
      <c r="C768" s="122"/>
      <c r="D768" s="122"/>
      <c r="E768" s="169"/>
      <c r="F768" s="209"/>
      <c r="G768" s="169"/>
      <c r="H768" s="107"/>
      <c r="I768" s="131"/>
      <c r="J768" s="131"/>
    </row>
    <row r="769" spans="1:10" ht="23.25">
      <c r="A769" s="112"/>
      <c r="B769" s="107"/>
      <c r="C769" s="122"/>
      <c r="D769" s="122"/>
      <c r="E769" s="169"/>
      <c r="F769" s="209"/>
      <c r="G769" s="169"/>
      <c r="H769" s="107"/>
      <c r="I769" s="131"/>
      <c r="J769" s="131"/>
    </row>
    <row r="770" spans="1:10" ht="23.25">
      <c r="A770" s="112"/>
      <c r="B770" s="107"/>
      <c r="C770" s="122"/>
      <c r="D770" s="122"/>
      <c r="E770" s="169"/>
      <c r="F770" s="209"/>
      <c r="G770" s="169"/>
      <c r="H770" s="107"/>
      <c r="I770" s="131"/>
      <c r="J770" s="131"/>
    </row>
    <row r="771" spans="1:10" ht="23.25">
      <c r="A771" s="112"/>
      <c r="B771" s="107"/>
      <c r="C771" s="122"/>
      <c r="D771" s="122"/>
      <c r="E771" s="169"/>
      <c r="F771" s="209"/>
      <c r="G771" s="169"/>
      <c r="H771" s="107"/>
      <c r="I771" s="131"/>
      <c r="J771" s="131"/>
    </row>
    <row r="772" spans="1:10" ht="23.25">
      <c r="A772" s="112"/>
      <c r="B772" s="107"/>
      <c r="C772" s="122"/>
      <c r="D772" s="122"/>
      <c r="E772" s="169"/>
      <c r="F772" s="209"/>
      <c r="G772" s="169"/>
      <c r="H772" s="107"/>
      <c r="I772" s="131"/>
      <c r="J772" s="131"/>
    </row>
    <row r="773" spans="1:10" ht="23.25">
      <c r="A773" s="112"/>
      <c r="B773" s="107"/>
      <c r="C773" s="122"/>
      <c r="D773" s="122"/>
      <c r="E773" s="169"/>
      <c r="F773" s="209"/>
      <c r="G773" s="169"/>
      <c r="H773" s="107"/>
      <c r="I773" s="131"/>
      <c r="J773" s="131"/>
    </row>
    <row r="774" spans="1:10" ht="23.25">
      <c r="A774" s="112"/>
      <c r="B774" s="107"/>
      <c r="C774" s="122"/>
      <c r="D774" s="122"/>
      <c r="E774" s="169"/>
      <c r="F774" s="209"/>
      <c r="G774" s="169"/>
      <c r="H774" s="107"/>
      <c r="I774" s="131"/>
      <c r="J774" s="131"/>
    </row>
    <row r="775" spans="1:10" ht="23.25">
      <c r="A775" s="112"/>
      <c r="B775" s="107"/>
      <c r="C775" s="122"/>
      <c r="D775" s="122"/>
      <c r="E775" s="169"/>
      <c r="F775" s="209"/>
      <c r="G775" s="169"/>
      <c r="H775" s="107"/>
      <c r="I775" s="131"/>
      <c r="J775" s="131"/>
    </row>
    <row r="776" spans="1:10" ht="23.25">
      <c r="A776" s="112"/>
      <c r="B776" s="107"/>
      <c r="C776" s="122"/>
      <c r="D776" s="122"/>
      <c r="E776" s="169"/>
      <c r="F776" s="209"/>
      <c r="G776" s="169"/>
      <c r="H776" s="107"/>
      <c r="I776" s="131"/>
      <c r="J776" s="131"/>
    </row>
    <row r="777" spans="1:10" ht="23.25">
      <c r="A777" s="112"/>
      <c r="B777" s="107"/>
      <c r="C777" s="122"/>
      <c r="D777" s="122"/>
      <c r="E777" s="169"/>
      <c r="F777" s="209"/>
      <c r="G777" s="169"/>
      <c r="H777" s="107"/>
      <c r="I777" s="131"/>
      <c r="J777" s="131"/>
    </row>
    <row r="778" spans="1:10" ht="23.25">
      <c r="A778" s="112"/>
      <c r="B778" s="107"/>
      <c r="C778" s="122"/>
      <c r="D778" s="122"/>
      <c r="E778" s="169"/>
      <c r="F778" s="209"/>
      <c r="G778" s="169"/>
      <c r="H778" s="107"/>
      <c r="I778" s="131"/>
      <c r="J778" s="131"/>
    </row>
    <row r="779" spans="1:10" ht="23.25">
      <c r="A779" s="112"/>
      <c r="B779" s="107"/>
      <c r="C779" s="122"/>
      <c r="D779" s="122"/>
      <c r="E779" s="169"/>
      <c r="F779" s="209"/>
      <c r="G779" s="169"/>
      <c r="H779" s="107"/>
      <c r="I779" s="131"/>
      <c r="J779" s="131"/>
    </row>
    <row r="780" spans="1:10" ht="23.25">
      <c r="A780" s="112"/>
      <c r="B780" s="107"/>
      <c r="C780" s="122"/>
      <c r="D780" s="122"/>
      <c r="E780" s="169"/>
      <c r="F780" s="209"/>
      <c r="G780" s="169"/>
      <c r="H780" s="107"/>
      <c r="I780" s="131"/>
      <c r="J780" s="131"/>
    </row>
    <row r="781" spans="1:10" ht="23.25">
      <c r="A781" s="112"/>
      <c r="B781" s="107"/>
      <c r="C781" s="122"/>
      <c r="D781" s="122"/>
      <c r="E781" s="169"/>
      <c r="F781" s="209"/>
      <c r="G781" s="169"/>
      <c r="H781" s="107"/>
      <c r="I781" s="131"/>
      <c r="J781" s="131"/>
    </row>
    <row r="782" spans="1:10" ht="23.25">
      <c r="A782" s="112"/>
      <c r="B782" s="107"/>
      <c r="C782" s="122"/>
      <c r="D782" s="122"/>
      <c r="E782" s="169"/>
      <c r="F782" s="209"/>
      <c r="G782" s="169"/>
      <c r="H782" s="107"/>
      <c r="I782" s="131"/>
      <c r="J782" s="131"/>
    </row>
    <row r="783" spans="1:10" ht="23.25">
      <c r="A783" s="112"/>
      <c r="B783" s="107"/>
      <c r="C783" s="122"/>
      <c r="D783" s="122"/>
      <c r="E783" s="169"/>
      <c r="F783" s="209"/>
      <c r="G783" s="169"/>
      <c r="H783" s="107"/>
      <c r="I783" s="131"/>
      <c r="J783" s="131"/>
    </row>
    <row r="784" spans="1:10" ht="23.25">
      <c r="A784" s="112"/>
      <c r="B784" s="107"/>
      <c r="C784" s="122"/>
      <c r="D784" s="122"/>
      <c r="E784" s="169"/>
      <c r="F784" s="209"/>
      <c r="G784" s="169"/>
      <c r="H784" s="107"/>
      <c r="I784" s="131"/>
      <c r="J784" s="131"/>
    </row>
    <row r="785" spans="1:10" ht="23.25">
      <c r="A785" s="112"/>
      <c r="B785" s="107"/>
      <c r="C785" s="122"/>
      <c r="D785" s="122"/>
      <c r="E785" s="169"/>
      <c r="F785" s="209"/>
      <c r="G785" s="169"/>
      <c r="H785" s="107"/>
      <c r="I785" s="131"/>
      <c r="J785" s="131"/>
    </row>
    <row r="786" spans="1:10" ht="23.25">
      <c r="A786" s="112"/>
      <c r="B786" s="107"/>
      <c r="C786" s="122"/>
      <c r="D786" s="122"/>
      <c r="E786" s="169"/>
      <c r="F786" s="209"/>
      <c r="G786" s="169"/>
      <c r="H786" s="107"/>
      <c r="I786" s="131"/>
      <c r="J786" s="131"/>
    </row>
    <row r="787" spans="1:10" ht="23.25">
      <c r="A787" s="112"/>
      <c r="B787" s="107"/>
      <c r="C787" s="122"/>
      <c r="D787" s="122"/>
      <c r="E787" s="169"/>
      <c r="F787" s="209"/>
      <c r="G787" s="169"/>
      <c r="H787" s="107"/>
      <c r="I787" s="131"/>
      <c r="J787" s="131"/>
    </row>
    <row r="788" spans="1:10" ht="23.25">
      <c r="A788" s="112"/>
      <c r="B788" s="107"/>
      <c r="C788" s="122"/>
      <c r="D788" s="122"/>
      <c r="E788" s="169"/>
      <c r="F788" s="209"/>
      <c r="G788" s="169"/>
      <c r="H788" s="107"/>
      <c r="I788" s="131"/>
      <c r="J788" s="131"/>
    </row>
    <row r="789" spans="1:10" ht="23.25">
      <c r="A789" s="112"/>
      <c r="B789" s="107"/>
      <c r="C789" s="122"/>
      <c r="D789" s="122"/>
      <c r="E789" s="169"/>
      <c r="F789" s="209"/>
      <c r="G789" s="169"/>
      <c r="H789" s="107"/>
      <c r="I789" s="131"/>
      <c r="J789" s="131"/>
    </row>
    <row r="790" spans="1:10" ht="23.25">
      <c r="A790" s="112"/>
      <c r="B790" s="107"/>
      <c r="C790" s="122"/>
      <c r="D790" s="122"/>
      <c r="E790" s="169"/>
      <c r="F790" s="209"/>
      <c r="G790" s="169"/>
      <c r="H790" s="107"/>
      <c r="I790" s="131"/>
      <c r="J790" s="131"/>
    </row>
    <row r="791" spans="1:10" ht="23.25">
      <c r="A791" s="112"/>
      <c r="B791" s="107"/>
      <c r="C791" s="122"/>
      <c r="D791" s="122"/>
      <c r="E791" s="169"/>
      <c r="F791" s="209"/>
      <c r="G791" s="169"/>
      <c r="H791" s="107"/>
      <c r="I791" s="131"/>
      <c r="J791" s="131"/>
    </row>
    <row r="792" spans="1:10" ht="23.25">
      <c r="A792" s="112"/>
      <c r="B792" s="107"/>
      <c r="C792" s="122"/>
      <c r="D792" s="122"/>
      <c r="E792" s="169"/>
      <c r="F792" s="209"/>
      <c r="G792" s="169"/>
      <c r="H792" s="107"/>
      <c r="I792" s="131"/>
      <c r="J792" s="131"/>
    </row>
    <row r="793" spans="1:10" ht="23.25">
      <c r="A793" s="112"/>
      <c r="B793" s="107"/>
      <c r="C793" s="122"/>
      <c r="D793" s="122"/>
      <c r="E793" s="169"/>
      <c r="F793" s="209"/>
      <c r="G793" s="169"/>
      <c r="H793" s="107"/>
      <c r="I793" s="131"/>
      <c r="J793" s="131"/>
    </row>
    <row r="794" spans="1:10" ht="23.25">
      <c r="A794" s="112"/>
      <c r="B794" s="107"/>
      <c r="C794" s="122"/>
      <c r="D794" s="122"/>
      <c r="E794" s="169"/>
      <c r="F794" s="209"/>
      <c r="G794" s="169"/>
      <c r="H794" s="107"/>
      <c r="I794" s="131"/>
      <c r="J794" s="131"/>
    </row>
    <row r="795" spans="1:10" ht="23.25">
      <c r="A795" s="112"/>
      <c r="B795" s="107"/>
      <c r="C795" s="122"/>
      <c r="D795" s="122"/>
      <c r="E795" s="169"/>
      <c r="F795" s="209"/>
      <c r="G795" s="169"/>
      <c r="H795" s="107"/>
      <c r="I795" s="131"/>
      <c r="J795" s="131"/>
    </row>
    <row r="796" spans="1:10" ht="23.25">
      <c r="A796" s="112"/>
      <c r="B796" s="107"/>
      <c r="C796" s="122"/>
      <c r="D796" s="122"/>
      <c r="E796" s="169"/>
      <c r="F796" s="209"/>
      <c r="G796" s="169"/>
      <c r="H796" s="107"/>
      <c r="I796" s="131"/>
      <c r="J796" s="131"/>
    </row>
    <row r="797" spans="1:10" ht="23.25">
      <c r="A797" s="112"/>
      <c r="B797" s="107"/>
      <c r="C797" s="122"/>
      <c r="D797" s="122"/>
      <c r="E797" s="169"/>
      <c r="F797" s="209"/>
      <c r="G797" s="169"/>
      <c r="H797" s="107"/>
      <c r="I797" s="131"/>
      <c r="J797" s="131"/>
    </row>
    <row r="798" spans="1:10" ht="23.25">
      <c r="A798" s="112"/>
      <c r="B798" s="107"/>
      <c r="C798" s="122"/>
      <c r="D798" s="122"/>
      <c r="E798" s="169"/>
      <c r="F798" s="209"/>
      <c r="G798" s="169"/>
      <c r="H798" s="107"/>
      <c r="I798" s="131"/>
      <c r="J798" s="131"/>
    </row>
    <row r="799" spans="1:10" ht="23.25">
      <c r="A799" s="112"/>
      <c r="B799" s="107"/>
      <c r="C799" s="122"/>
      <c r="D799" s="122"/>
      <c r="E799" s="169"/>
      <c r="F799" s="209"/>
      <c r="G799" s="169"/>
      <c r="H799" s="107"/>
      <c r="I799" s="131"/>
      <c r="J799" s="131"/>
    </row>
    <row r="800" spans="1:10" ht="23.25">
      <c r="A800" s="112"/>
      <c r="B800" s="107"/>
      <c r="C800" s="122"/>
      <c r="D800" s="122"/>
      <c r="E800" s="169"/>
      <c r="F800" s="209"/>
      <c r="G800" s="169"/>
      <c r="H800" s="107"/>
      <c r="I800" s="131"/>
      <c r="J800" s="131"/>
    </row>
    <row r="801" spans="1:10" ht="23.25">
      <c r="A801" s="112"/>
      <c r="B801" s="107"/>
      <c r="C801" s="122"/>
      <c r="D801" s="122"/>
      <c r="E801" s="169"/>
      <c r="F801" s="209"/>
      <c r="G801" s="169"/>
      <c r="H801" s="107"/>
      <c r="I801" s="131"/>
      <c r="J801" s="131"/>
    </row>
    <row r="802" spans="1:10" ht="23.25">
      <c r="A802" s="112"/>
      <c r="B802" s="107"/>
      <c r="C802" s="122"/>
      <c r="D802" s="122"/>
      <c r="E802" s="169"/>
      <c r="F802" s="209"/>
      <c r="G802" s="169"/>
      <c r="H802" s="107"/>
      <c r="I802" s="131"/>
      <c r="J802" s="131"/>
    </row>
    <row r="803" spans="1:10" ht="23.25">
      <c r="A803" s="112"/>
      <c r="B803" s="107"/>
      <c r="C803" s="122"/>
      <c r="D803" s="122"/>
      <c r="E803" s="169"/>
      <c r="F803" s="209"/>
      <c r="G803" s="169"/>
      <c r="H803" s="107"/>
      <c r="I803" s="131"/>
      <c r="J803" s="131"/>
    </row>
    <row r="804" spans="1:10" ht="23.25">
      <c r="A804" s="112"/>
      <c r="B804" s="107"/>
      <c r="C804" s="122"/>
      <c r="D804" s="122"/>
      <c r="E804" s="169"/>
      <c r="F804" s="209"/>
      <c r="G804" s="169"/>
      <c r="H804" s="107"/>
      <c r="I804" s="131"/>
      <c r="J804" s="131"/>
    </row>
    <row r="805" spans="1:10" ht="23.25">
      <c r="A805" s="112"/>
      <c r="B805" s="107"/>
      <c r="C805" s="122"/>
      <c r="D805" s="122"/>
      <c r="E805" s="169"/>
      <c r="F805" s="209"/>
      <c r="G805" s="169"/>
      <c r="H805" s="107"/>
      <c r="I805" s="131"/>
      <c r="J805" s="131"/>
    </row>
    <row r="806" spans="1:10" ht="23.25">
      <c r="A806" s="112"/>
      <c r="B806" s="107"/>
      <c r="C806" s="122"/>
      <c r="D806" s="122"/>
      <c r="E806" s="169"/>
      <c r="F806" s="209"/>
      <c r="G806" s="169"/>
      <c r="H806" s="107"/>
      <c r="I806" s="131"/>
      <c r="J806" s="131"/>
    </row>
    <row r="807" spans="1:10" ht="23.25">
      <c r="A807" s="112"/>
      <c r="B807" s="107"/>
      <c r="C807" s="122"/>
      <c r="D807" s="122"/>
      <c r="E807" s="169"/>
      <c r="F807" s="209"/>
      <c r="G807" s="169"/>
      <c r="H807" s="107"/>
      <c r="I807" s="131"/>
      <c r="J807" s="131"/>
    </row>
    <row r="808" spans="1:10" ht="23.25">
      <c r="A808" s="112"/>
      <c r="B808" s="107"/>
      <c r="C808" s="122"/>
      <c r="D808" s="122"/>
      <c r="E808" s="169"/>
      <c r="F808" s="209"/>
      <c r="G808" s="169"/>
      <c r="H808" s="107"/>
      <c r="I808" s="131"/>
      <c r="J808" s="131"/>
    </row>
    <row r="809" spans="1:10" ht="23.25">
      <c r="A809" s="112"/>
      <c r="B809" s="107"/>
      <c r="C809" s="122"/>
      <c r="D809" s="122"/>
      <c r="E809" s="169"/>
      <c r="F809" s="209"/>
      <c r="G809" s="169"/>
      <c r="H809" s="107"/>
      <c r="I809" s="131"/>
      <c r="J809" s="131"/>
    </row>
    <row r="810" spans="1:10" ht="23.25">
      <c r="A810" s="112"/>
      <c r="B810" s="107"/>
      <c r="C810" s="122"/>
      <c r="D810" s="122"/>
      <c r="E810" s="169"/>
      <c r="F810" s="209"/>
      <c r="G810" s="169"/>
      <c r="H810" s="107"/>
      <c r="I810" s="131"/>
      <c r="J810" s="131"/>
    </row>
    <row r="811" spans="1:10" ht="23.25">
      <c r="A811" s="112"/>
      <c r="B811" s="107"/>
      <c r="C811" s="122"/>
      <c r="D811" s="122"/>
      <c r="E811" s="169"/>
      <c r="F811" s="209"/>
      <c r="G811" s="169"/>
      <c r="H811" s="107"/>
      <c r="I811" s="131"/>
      <c r="J811" s="131"/>
    </row>
    <row r="812" spans="1:10" ht="23.25">
      <c r="A812" s="112"/>
      <c r="B812" s="107"/>
      <c r="C812" s="122"/>
      <c r="D812" s="122"/>
      <c r="E812" s="169"/>
      <c r="F812" s="209"/>
      <c r="G812" s="169"/>
      <c r="H812" s="107"/>
      <c r="I812" s="131"/>
      <c r="J812" s="131"/>
    </row>
    <row r="813" spans="1:10" ht="23.25">
      <c r="A813" s="112"/>
      <c r="B813" s="107"/>
      <c r="C813" s="122"/>
      <c r="D813" s="122"/>
      <c r="E813" s="169"/>
      <c r="F813" s="209"/>
      <c r="G813" s="169"/>
      <c r="H813" s="107"/>
      <c r="I813" s="131"/>
      <c r="J813" s="131"/>
    </row>
    <row r="814" spans="1:10" ht="23.25">
      <c r="A814" s="112"/>
      <c r="B814" s="107"/>
      <c r="C814" s="122"/>
      <c r="D814" s="122"/>
      <c r="E814" s="169"/>
      <c r="F814" s="209"/>
      <c r="G814" s="169"/>
      <c r="H814" s="107"/>
      <c r="I814" s="131"/>
      <c r="J814" s="131"/>
    </row>
    <row r="815" spans="1:10" ht="23.25">
      <c r="A815" s="112"/>
      <c r="B815" s="107"/>
      <c r="C815" s="122"/>
      <c r="D815" s="122"/>
      <c r="E815" s="169"/>
      <c r="F815" s="209"/>
      <c r="G815" s="169"/>
      <c r="H815" s="107"/>
      <c r="I815" s="131"/>
      <c r="J815" s="131"/>
    </row>
    <row r="816" spans="1:10" ht="23.25">
      <c r="A816" s="112"/>
      <c r="B816" s="107"/>
      <c r="C816" s="122"/>
      <c r="D816" s="122"/>
      <c r="E816" s="169"/>
      <c r="F816" s="209"/>
      <c r="G816" s="169"/>
      <c r="H816" s="107"/>
      <c r="I816" s="131"/>
      <c r="J816" s="131"/>
    </row>
    <row r="817" spans="1:10" ht="23.25">
      <c r="A817" s="112"/>
      <c r="B817" s="107"/>
      <c r="C817" s="122"/>
      <c r="D817" s="122"/>
      <c r="E817" s="169"/>
      <c r="F817" s="209"/>
      <c r="G817" s="169"/>
      <c r="H817" s="107"/>
      <c r="I817" s="131"/>
      <c r="J817" s="131"/>
    </row>
    <row r="818" spans="1:10" ht="23.25">
      <c r="A818" s="112"/>
      <c r="B818" s="107"/>
      <c r="C818" s="122"/>
      <c r="D818" s="122"/>
      <c r="E818" s="169"/>
      <c r="F818" s="209"/>
      <c r="G818" s="169"/>
      <c r="H818" s="107"/>
      <c r="I818" s="131"/>
      <c r="J818" s="131"/>
    </row>
    <row r="819" spans="1:10" ht="23.25">
      <c r="A819" s="112"/>
      <c r="B819" s="107"/>
      <c r="C819" s="122"/>
      <c r="D819" s="122"/>
      <c r="E819" s="169"/>
      <c r="F819" s="209"/>
      <c r="G819" s="169"/>
      <c r="H819" s="107"/>
      <c r="I819" s="131"/>
      <c r="J819" s="131"/>
    </row>
    <row r="820" spans="1:10" ht="23.25">
      <c r="A820" s="112"/>
      <c r="B820" s="107"/>
      <c r="C820" s="122"/>
      <c r="D820" s="122"/>
      <c r="E820" s="169"/>
      <c r="F820" s="209"/>
      <c r="G820" s="169"/>
      <c r="H820" s="107"/>
      <c r="I820" s="131"/>
      <c r="J820" s="131"/>
    </row>
    <row r="821" spans="1:10" ht="23.25">
      <c r="A821" s="112"/>
      <c r="B821" s="107"/>
      <c r="C821" s="122"/>
      <c r="D821" s="122"/>
      <c r="E821" s="169"/>
      <c r="F821" s="209"/>
      <c r="G821" s="169"/>
      <c r="H821" s="107"/>
      <c r="I821" s="131"/>
      <c r="J821" s="131"/>
    </row>
    <row r="822" spans="1:10" ht="23.25">
      <c r="A822" s="112"/>
      <c r="B822" s="107"/>
      <c r="C822" s="122"/>
      <c r="D822" s="122"/>
      <c r="E822" s="169"/>
      <c r="F822" s="209"/>
      <c r="G822" s="169"/>
      <c r="H822" s="107"/>
      <c r="I822" s="131"/>
      <c r="J822" s="131"/>
    </row>
    <row r="823" spans="1:10" ht="23.25">
      <c r="A823" s="112"/>
      <c r="B823" s="107"/>
      <c r="C823" s="122"/>
      <c r="D823" s="122"/>
      <c r="E823" s="169"/>
      <c r="F823" s="209"/>
      <c r="G823" s="169"/>
      <c r="H823" s="107"/>
      <c r="I823" s="131"/>
      <c r="J823" s="131"/>
    </row>
    <row r="824" spans="1:10" ht="23.25">
      <c r="A824" s="112"/>
      <c r="B824" s="107"/>
      <c r="C824" s="122"/>
      <c r="D824" s="122"/>
      <c r="E824" s="169"/>
      <c r="F824" s="209"/>
      <c r="G824" s="169"/>
      <c r="H824" s="107"/>
      <c r="I824" s="131"/>
      <c r="J824" s="131"/>
    </row>
    <row r="825" spans="1:10" ht="23.25">
      <c r="A825" s="112"/>
      <c r="B825" s="107"/>
      <c r="C825" s="122"/>
      <c r="D825" s="122"/>
      <c r="E825" s="169"/>
      <c r="F825" s="209"/>
      <c r="G825" s="169"/>
      <c r="H825" s="107"/>
      <c r="I825" s="131"/>
      <c r="J825" s="131"/>
    </row>
    <row r="826" spans="1:10" ht="23.25">
      <c r="A826" s="112"/>
      <c r="B826" s="107"/>
      <c r="C826" s="122"/>
      <c r="D826" s="122"/>
      <c r="E826" s="169"/>
      <c r="F826" s="209"/>
      <c r="G826" s="169"/>
      <c r="H826" s="107"/>
      <c r="I826" s="131"/>
      <c r="J826" s="131"/>
    </row>
    <row r="827" spans="1:10" ht="23.25">
      <c r="A827" s="112"/>
      <c r="B827" s="107"/>
      <c r="C827" s="122"/>
      <c r="D827" s="122"/>
      <c r="E827" s="169"/>
      <c r="F827" s="209"/>
      <c r="G827" s="169"/>
      <c r="H827" s="107"/>
      <c r="I827" s="131"/>
      <c r="J827" s="131"/>
    </row>
    <row r="828" spans="1:10" ht="23.25">
      <c r="A828" s="112"/>
      <c r="B828" s="107"/>
      <c r="C828" s="122"/>
      <c r="D828" s="122"/>
      <c r="E828" s="169"/>
      <c r="F828" s="209"/>
      <c r="G828" s="169"/>
      <c r="H828" s="107"/>
      <c r="I828" s="131"/>
      <c r="J828" s="131"/>
    </row>
    <row r="829" spans="1:10" ht="23.25">
      <c r="A829" s="112"/>
      <c r="B829" s="107"/>
      <c r="C829" s="122"/>
      <c r="D829" s="122"/>
      <c r="E829" s="169"/>
      <c r="F829" s="209"/>
      <c r="G829" s="169"/>
      <c r="H829" s="107"/>
      <c r="I829" s="131"/>
      <c r="J829" s="131"/>
    </row>
    <row r="830" spans="1:10" ht="23.25">
      <c r="A830" s="112"/>
      <c r="B830" s="107"/>
      <c r="C830" s="122"/>
      <c r="D830" s="122"/>
      <c r="E830" s="169"/>
      <c r="F830" s="209"/>
      <c r="G830" s="169"/>
      <c r="H830" s="107"/>
      <c r="I830" s="131"/>
      <c r="J830" s="131"/>
    </row>
    <row r="831" spans="1:10" ht="23.25">
      <c r="A831" s="112"/>
      <c r="B831" s="107"/>
      <c r="C831" s="122"/>
      <c r="D831" s="122"/>
      <c r="E831" s="169"/>
      <c r="F831" s="209"/>
      <c r="G831" s="169"/>
      <c r="H831" s="107"/>
      <c r="I831" s="131"/>
      <c r="J831" s="131"/>
    </row>
    <row r="832" spans="1:10" ht="23.25">
      <c r="A832" s="112"/>
      <c r="B832" s="107"/>
      <c r="C832" s="122"/>
      <c r="D832" s="122"/>
      <c r="E832" s="169"/>
      <c r="F832" s="209"/>
      <c r="G832" s="169"/>
      <c r="H832" s="107"/>
      <c r="I832" s="131"/>
      <c r="J832" s="131"/>
    </row>
    <row r="833" spans="1:10" ht="23.25">
      <c r="A833" s="112"/>
      <c r="B833" s="107"/>
      <c r="C833" s="122"/>
      <c r="D833" s="122"/>
      <c r="E833" s="169"/>
      <c r="F833" s="209"/>
      <c r="G833" s="169"/>
      <c r="H833" s="107"/>
      <c r="I833" s="131"/>
      <c r="J833" s="131"/>
    </row>
    <row r="834" spans="1:10" ht="23.25">
      <c r="A834" s="112"/>
      <c r="B834" s="107"/>
      <c r="C834" s="122"/>
      <c r="D834" s="122"/>
      <c r="E834" s="169"/>
      <c r="F834" s="209"/>
      <c r="G834" s="169"/>
      <c r="H834" s="107"/>
      <c r="I834" s="131"/>
      <c r="J834" s="131"/>
    </row>
    <row r="835" spans="1:10" ht="23.25">
      <c r="A835" s="112"/>
      <c r="B835" s="107"/>
      <c r="C835" s="122"/>
      <c r="D835" s="122"/>
      <c r="E835" s="169"/>
      <c r="F835" s="209"/>
      <c r="G835" s="169"/>
      <c r="H835" s="107"/>
      <c r="I835" s="131"/>
      <c r="J835" s="131"/>
    </row>
    <row r="836" spans="1:10" ht="23.25">
      <c r="A836" s="112"/>
      <c r="B836" s="107"/>
      <c r="C836" s="122"/>
      <c r="D836" s="122"/>
      <c r="E836" s="169"/>
      <c r="F836" s="209"/>
      <c r="G836" s="169"/>
      <c r="H836" s="107"/>
      <c r="I836" s="131"/>
      <c r="J836" s="131"/>
    </row>
    <row r="837" spans="1:10" ht="23.25">
      <c r="A837" s="112"/>
      <c r="B837" s="107"/>
      <c r="C837" s="122"/>
      <c r="D837" s="122"/>
      <c r="E837" s="169"/>
      <c r="F837" s="209"/>
      <c r="G837" s="169"/>
      <c r="H837" s="107"/>
      <c r="I837" s="131"/>
      <c r="J837" s="131"/>
    </row>
    <row r="838" spans="1:10" ht="23.25">
      <c r="A838" s="112"/>
      <c r="B838" s="107"/>
      <c r="C838" s="122"/>
      <c r="D838" s="122"/>
      <c r="E838" s="169"/>
      <c r="F838" s="209"/>
      <c r="G838" s="169"/>
      <c r="H838" s="107"/>
      <c r="I838" s="131"/>
      <c r="J838" s="131"/>
    </row>
    <row r="839" spans="1:10" ht="23.25">
      <c r="A839" s="112"/>
      <c r="B839" s="107"/>
      <c r="C839" s="122"/>
      <c r="D839" s="122"/>
      <c r="E839" s="169"/>
      <c r="F839" s="209"/>
      <c r="G839" s="169"/>
      <c r="H839" s="107"/>
      <c r="I839" s="131"/>
      <c r="J839" s="131"/>
    </row>
    <row r="840" spans="1:10" ht="23.25">
      <c r="A840" s="112"/>
      <c r="B840" s="107"/>
      <c r="C840" s="122"/>
      <c r="D840" s="122"/>
      <c r="E840" s="169"/>
      <c r="F840" s="209"/>
      <c r="G840" s="169"/>
      <c r="H840" s="107"/>
      <c r="I840" s="131"/>
      <c r="J840" s="131"/>
    </row>
    <row r="841" spans="1:10" ht="23.25">
      <c r="A841" s="112"/>
      <c r="B841" s="107"/>
      <c r="C841" s="122"/>
      <c r="D841" s="122"/>
      <c r="E841" s="169"/>
      <c r="F841" s="209"/>
      <c r="G841" s="169"/>
      <c r="H841" s="107"/>
      <c r="I841" s="131"/>
      <c r="J841" s="131"/>
    </row>
    <row r="842" spans="1:10" ht="23.25">
      <c r="A842" s="112"/>
      <c r="B842" s="107"/>
      <c r="C842" s="122"/>
      <c r="D842" s="122"/>
      <c r="E842" s="169"/>
      <c r="F842" s="209"/>
      <c r="G842" s="169"/>
      <c r="H842" s="107"/>
      <c r="I842" s="131"/>
      <c r="J842" s="131"/>
    </row>
    <row r="843" spans="1:10" ht="23.25">
      <c r="A843" s="112"/>
      <c r="B843" s="107"/>
      <c r="C843" s="122"/>
      <c r="D843" s="122"/>
      <c r="E843" s="169"/>
      <c r="F843" s="209"/>
      <c r="G843" s="169"/>
      <c r="H843" s="107"/>
      <c r="I843" s="131"/>
      <c r="J843" s="131"/>
    </row>
    <row r="844" spans="1:10" ht="23.25">
      <c r="A844" s="112"/>
      <c r="B844" s="107"/>
      <c r="C844" s="122"/>
      <c r="D844" s="122"/>
      <c r="E844" s="169"/>
      <c r="F844" s="209"/>
      <c r="G844" s="169"/>
      <c r="H844" s="107"/>
      <c r="I844" s="131"/>
      <c r="J844" s="131"/>
    </row>
    <row r="845" spans="1:10" ht="23.25">
      <c r="A845" s="112"/>
      <c r="B845" s="107"/>
      <c r="C845" s="122"/>
      <c r="D845" s="122"/>
      <c r="E845" s="169"/>
      <c r="F845" s="209"/>
      <c r="G845" s="169"/>
      <c r="H845" s="107"/>
      <c r="I845" s="131"/>
      <c r="J845" s="131"/>
    </row>
    <row r="846" spans="1:10" ht="23.25">
      <c r="A846" s="112"/>
      <c r="B846" s="107"/>
      <c r="C846" s="122"/>
      <c r="D846" s="122"/>
      <c r="E846" s="169"/>
      <c r="F846" s="209"/>
      <c r="G846" s="169"/>
      <c r="H846" s="107"/>
      <c r="I846" s="131"/>
      <c r="J846" s="131"/>
    </row>
    <row r="847" spans="1:10" ht="23.25">
      <c r="A847" s="112"/>
      <c r="B847" s="107"/>
      <c r="C847" s="122"/>
      <c r="D847" s="122"/>
      <c r="E847" s="169"/>
      <c r="F847" s="209"/>
      <c r="G847" s="169"/>
      <c r="H847" s="107"/>
      <c r="I847" s="131"/>
      <c r="J847" s="131"/>
    </row>
    <row r="848" spans="1:10" ht="23.25">
      <c r="A848" s="112"/>
      <c r="B848" s="107"/>
      <c r="C848" s="122"/>
      <c r="D848" s="122"/>
      <c r="E848" s="169"/>
      <c r="F848" s="209"/>
      <c r="G848" s="169"/>
      <c r="H848" s="107"/>
      <c r="I848" s="131"/>
      <c r="J848" s="131"/>
    </row>
    <row r="849" spans="1:10" ht="23.25">
      <c r="A849" s="112"/>
      <c r="B849" s="107"/>
      <c r="C849" s="122"/>
      <c r="D849" s="122"/>
      <c r="E849" s="169"/>
      <c r="F849" s="209"/>
      <c r="G849" s="169"/>
      <c r="H849" s="107"/>
      <c r="I849" s="131"/>
      <c r="J849" s="131"/>
    </row>
    <row r="850" spans="1:10" ht="23.25">
      <c r="A850" s="112"/>
      <c r="B850" s="107"/>
      <c r="C850" s="122"/>
      <c r="D850" s="122"/>
      <c r="E850" s="169"/>
      <c r="F850" s="209"/>
      <c r="G850" s="169"/>
      <c r="H850" s="107"/>
      <c r="I850" s="131"/>
      <c r="J850" s="131"/>
    </row>
    <row r="851" spans="1:10" ht="23.25">
      <c r="A851" s="112"/>
      <c r="B851" s="107"/>
      <c r="C851" s="122"/>
      <c r="D851" s="122"/>
      <c r="E851" s="169"/>
      <c r="F851" s="209"/>
      <c r="G851" s="169"/>
      <c r="H851" s="107"/>
      <c r="I851" s="131"/>
      <c r="J851" s="131"/>
    </row>
    <row r="852" spans="1:10" ht="23.25">
      <c r="A852" s="112"/>
      <c r="B852" s="107"/>
      <c r="C852" s="122"/>
      <c r="D852" s="122"/>
      <c r="E852" s="169"/>
      <c r="F852" s="209"/>
      <c r="G852" s="169"/>
      <c r="H852" s="107"/>
      <c r="I852" s="131"/>
      <c r="J852" s="131"/>
    </row>
    <row r="853" spans="1:10" ht="23.25">
      <c r="A853" s="112"/>
      <c r="B853" s="107"/>
      <c r="C853" s="122"/>
      <c r="D853" s="122"/>
      <c r="E853" s="169"/>
      <c r="F853" s="209"/>
      <c r="G853" s="169"/>
      <c r="H853" s="107"/>
      <c r="I853" s="131"/>
      <c r="J853" s="131"/>
    </row>
    <row r="854" spans="1:10" ht="23.25">
      <c r="A854" s="112"/>
      <c r="B854" s="107"/>
      <c r="C854" s="122"/>
      <c r="D854" s="122"/>
      <c r="E854" s="169"/>
      <c r="F854" s="209"/>
      <c r="G854" s="169"/>
      <c r="H854" s="107"/>
      <c r="I854" s="131"/>
      <c r="J854" s="131"/>
    </row>
    <row r="855" spans="1:10" ht="23.25">
      <c r="A855" s="112"/>
      <c r="B855" s="107"/>
      <c r="C855" s="122"/>
      <c r="D855" s="122"/>
      <c r="E855" s="169"/>
      <c r="F855" s="209"/>
      <c r="G855" s="169"/>
      <c r="H855" s="107"/>
      <c r="I855" s="131"/>
      <c r="J855" s="131"/>
    </row>
    <row r="856" spans="1:10" ht="23.25">
      <c r="A856" s="112"/>
      <c r="B856" s="107"/>
      <c r="C856" s="122"/>
      <c r="D856" s="122"/>
      <c r="E856" s="169"/>
      <c r="F856" s="209"/>
      <c r="G856" s="169"/>
      <c r="H856" s="107"/>
      <c r="I856" s="131"/>
      <c r="J856" s="131"/>
    </row>
    <row r="857" spans="1:10" ht="23.25">
      <c r="A857" s="112"/>
      <c r="B857" s="107"/>
      <c r="C857" s="122"/>
      <c r="D857" s="122"/>
      <c r="E857" s="169"/>
      <c r="F857" s="209"/>
      <c r="G857" s="169"/>
      <c r="H857" s="107"/>
      <c r="I857" s="131"/>
      <c r="J857" s="131"/>
    </row>
    <row r="858" spans="1:10" ht="23.25">
      <c r="A858" s="112"/>
      <c r="B858" s="107"/>
      <c r="C858" s="122"/>
      <c r="D858" s="122"/>
      <c r="E858" s="169"/>
      <c r="F858" s="209"/>
      <c r="G858" s="169"/>
      <c r="H858" s="107"/>
      <c r="I858" s="131"/>
      <c r="J858" s="131"/>
    </row>
    <row r="859" spans="1:10" ht="23.25">
      <c r="A859" s="112"/>
      <c r="B859" s="107"/>
      <c r="C859" s="122"/>
      <c r="D859" s="122"/>
      <c r="E859" s="169"/>
      <c r="F859" s="209"/>
      <c r="G859" s="169"/>
      <c r="H859" s="107"/>
      <c r="I859" s="131"/>
      <c r="J859" s="131"/>
    </row>
    <row r="860" spans="1:10" ht="23.25">
      <c r="A860" s="112"/>
      <c r="B860" s="107"/>
      <c r="C860" s="122"/>
      <c r="D860" s="122"/>
      <c r="E860" s="169"/>
      <c r="F860" s="209"/>
      <c r="G860" s="169"/>
      <c r="H860" s="107"/>
      <c r="I860" s="131"/>
      <c r="J860" s="131"/>
    </row>
    <row r="861" spans="1:10" ht="23.25">
      <c r="A861" s="112"/>
      <c r="B861" s="107"/>
      <c r="C861" s="122"/>
      <c r="D861" s="122"/>
      <c r="E861" s="169"/>
      <c r="F861" s="209"/>
      <c r="G861" s="169"/>
      <c r="H861" s="107"/>
      <c r="I861" s="131"/>
      <c r="J861" s="131"/>
    </row>
    <row r="862" spans="1:10" ht="23.25">
      <c r="A862" s="112"/>
      <c r="B862" s="107"/>
      <c r="C862" s="122"/>
      <c r="D862" s="122"/>
      <c r="E862" s="169"/>
      <c r="F862" s="209"/>
      <c r="G862" s="169"/>
      <c r="H862" s="107"/>
      <c r="I862" s="131"/>
      <c r="J862" s="131"/>
    </row>
    <row r="863" spans="1:10" ht="23.25">
      <c r="A863" s="112"/>
      <c r="B863" s="107"/>
      <c r="C863" s="122"/>
      <c r="D863" s="122"/>
      <c r="E863" s="169"/>
      <c r="F863" s="209"/>
      <c r="G863" s="169"/>
      <c r="H863" s="107"/>
      <c r="I863" s="131"/>
      <c r="J863" s="131"/>
    </row>
    <row r="864" spans="1:10" ht="23.25">
      <c r="A864" s="112"/>
      <c r="B864" s="107"/>
      <c r="C864" s="122"/>
      <c r="D864" s="122"/>
      <c r="E864" s="169"/>
      <c r="F864" s="209"/>
      <c r="G864" s="169"/>
      <c r="H864" s="107"/>
      <c r="I864" s="131"/>
      <c r="J864" s="131"/>
    </row>
    <row r="865" spans="1:10" ht="23.25">
      <c r="A865" s="112"/>
      <c r="B865" s="107"/>
      <c r="C865" s="122"/>
      <c r="D865" s="122"/>
      <c r="E865" s="169"/>
      <c r="F865" s="209"/>
      <c r="G865" s="169"/>
      <c r="H865" s="107"/>
      <c r="I865" s="131"/>
      <c r="J865" s="131"/>
    </row>
    <row r="866" spans="1:10" ht="23.25">
      <c r="A866" s="112"/>
      <c r="B866" s="107"/>
      <c r="C866" s="122"/>
      <c r="D866" s="122"/>
      <c r="E866" s="169"/>
      <c r="F866" s="209"/>
      <c r="G866" s="169"/>
      <c r="H866" s="107"/>
      <c r="I866" s="131"/>
      <c r="J866" s="131"/>
    </row>
    <row r="867" spans="1:10" ht="23.25">
      <c r="A867" s="112"/>
      <c r="B867" s="107"/>
      <c r="C867" s="122"/>
      <c r="D867" s="122"/>
      <c r="E867" s="169"/>
      <c r="F867" s="209"/>
      <c r="G867" s="169"/>
      <c r="H867" s="107"/>
      <c r="I867" s="131"/>
      <c r="J867" s="131"/>
    </row>
    <row r="868" spans="1:10" ht="23.25">
      <c r="A868" s="112"/>
      <c r="B868" s="107"/>
      <c r="C868" s="122"/>
      <c r="D868" s="122"/>
      <c r="E868" s="169"/>
      <c r="F868" s="209"/>
      <c r="G868" s="169"/>
      <c r="H868" s="107"/>
      <c r="I868" s="131"/>
      <c r="J868" s="131"/>
    </row>
    <row r="869" spans="1:10" ht="23.25">
      <c r="A869" s="112"/>
      <c r="B869" s="107"/>
      <c r="C869" s="122"/>
      <c r="D869" s="122"/>
      <c r="E869" s="169"/>
      <c r="F869" s="209"/>
      <c r="G869" s="169"/>
      <c r="H869" s="107"/>
      <c r="I869" s="131"/>
      <c r="J869" s="131"/>
    </row>
    <row r="870" spans="1:10" ht="23.25">
      <c r="A870" s="112"/>
      <c r="B870" s="107"/>
      <c r="C870" s="122"/>
      <c r="D870" s="122"/>
      <c r="E870" s="169"/>
      <c r="F870" s="209"/>
      <c r="G870" s="169"/>
      <c r="H870" s="107"/>
      <c r="I870" s="131"/>
      <c r="J870" s="131"/>
    </row>
    <row r="871" spans="1:10" ht="23.25">
      <c r="A871" s="112"/>
      <c r="B871" s="107"/>
      <c r="C871" s="122"/>
      <c r="D871" s="122"/>
      <c r="E871" s="169"/>
      <c r="F871" s="209"/>
      <c r="G871" s="169"/>
      <c r="H871" s="107"/>
      <c r="I871" s="131"/>
      <c r="J871" s="131"/>
    </row>
    <row r="872" spans="1:10" ht="23.25">
      <c r="A872" s="112"/>
      <c r="B872" s="107"/>
      <c r="C872" s="122"/>
      <c r="D872" s="122"/>
      <c r="E872" s="169"/>
      <c r="F872" s="209"/>
      <c r="G872" s="169"/>
      <c r="H872" s="107"/>
      <c r="I872" s="131"/>
      <c r="J872" s="131"/>
    </row>
    <row r="873" spans="1:10" ht="23.25">
      <c r="A873" s="112"/>
      <c r="B873" s="107"/>
      <c r="C873" s="122"/>
      <c r="D873" s="122"/>
      <c r="E873" s="169"/>
      <c r="F873" s="209"/>
      <c r="G873" s="169"/>
      <c r="H873" s="107"/>
      <c r="I873" s="131"/>
      <c r="J873" s="131"/>
    </row>
    <row r="874" spans="1:10" ht="23.25">
      <c r="A874" s="112"/>
      <c r="B874" s="107"/>
      <c r="C874" s="122"/>
      <c r="D874" s="122"/>
      <c r="E874" s="169"/>
      <c r="F874" s="209"/>
      <c r="G874" s="169"/>
      <c r="H874" s="107"/>
      <c r="I874" s="131"/>
      <c r="J874" s="131"/>
    </row>
    <row r="875" spans="1:10" ht="23.25">
      <c r="A875" s="112"/>
      <c r="B875" s="107"/>
      <c r="C875" s="122"/>
      <c r="D875" s="122"/>
      <c r="E875" s="169"/>
      <c r="F875" s="209"/>
      <c r="G875" s="169"/>
      <c r="H875" s="107"/>
      <c r="I875" s="131"/>
      <c r="J875" s="131"/>
    </row>
    <row r="876" spans="1:10" ht="23.25">
      <c r="A876" s="112"/>
      <c r="B876" s="107"/>
      <c r="C876" s="122"/>
      <c r="D876" s="122"/>
      <c r="E876" s="169"/>
      <c r="F876" s="209"/>
      <c r="G876" s="169"/>
      <c r="H876" s="107"/>
      <c r="I876" s="131"/>
      <c r="J876" s="131"/>
    </row>
    <row r="877" spans="1:10" ht="23.25">
      <c r="A877" s="112"/>
      <c r="B877" s="107"/>
      <c r="C877" s="122"/>
      <c r="D877" s="122"/>
      <c r="E877" s="169"/>
      <c r="F877" s="209"/>
      <c r="G877" s="169"/>
      <c r="H877" s="107"/>
      <c r="I877" s="131"/>
      <c r="J877" s="131"/>
    </row>
    <row r="878" spans="1:10" ht="23.25">
      <c r="A878" s="112"/>
      <c r="B878" s="107"/>
      <c r="C878" s="122"/>
      <c r="D878" s="122"/>
      <c r="E878" s="169"/>
      <c r="F878" s="209"/>
      <c r="G878" s="169"/>
      <c r="H878" s="107"/>
      <c r="I878" s="131"/>
      <c r="J878" s="131"/>
    </row>
    <row r="879" spans="1:10" ht="23.25">
      <c r="A879" s="112"/>
      <c r="B879" s="107"/>
      <c r="C879" s="122"/>
      <c r="D879" s="122"/>
      <c r="E879" s="169"/>
      <c r="F879" s="209"/>
      <c r="G879" s="169"/>
      <c r="H879" s="107"/>
      <c r="I879" s="131"/>
      <c r="J879" s="131"/>
    </row>
    <row r="880" spans="1:10" ht="23.25">
      <c r="A880" s="112"/>
      <c r="B880" s="107"/>
      <c r="C880" s="122"/>
      <c r="D880" s="122"/>
      <c r="E880" s="169"/>
      <c r="F880" s="209"/>
      <c r="G880" s="169"/>
      <c r="H880" s="107"/>
      <c r="I880" s="131"/>
      <c r="J880" s="131"/>
    </row>
    <row r="881" spans="1:10" ht="23.25">
      <c r="A881" s="112"/>
      <c r="B881" s="107"/>
      <c r="C881" s="122"/>
      <c r="D881" s="122"/>
      <c r="E881" s="169"/>
      <c r="F881" s="209"/>
      <c r="G881" s="169"/>
      <c r="H881" s="107"/>
      <c r="I881" s="131"/>
      <c r="J881" s="131"/>
    </row>
    <row r="882" spans="1:10" ht="23.25">
      <c r="A882" s="112"/>
      <c r="B882" s="107"/>
      <c r="C882" s="122"/>
      <c r="D882" s="122"/>
      <c r="E882" s="169"/>
      <c r="F882" s="209"/>
      <c r="G882" s="169"/>
      <c r="H882" s="107"/>
      <c r="I882" s="131"/>
      <c r="J882" s="131"/>
    </row>
    <row r="883" spans="1:10" ht="23.25">
      <c r="A883" s="112"/>
      <c r="B883" s="107"/>
      <c r="C883" s="122"/>
      <c r="D883" s="122"/>
      <c r="E883" s="169"/>
      <c r="F883" s="209"/>
      <c r="G883" s="169"/>
      <c r="H883" s="107"/>
      <c r="I883" s="131"/>
      <c r="J883" s="131"/>
    </row>
    <row r="884" spans="1:10" ht="23.25">
      <c r="A884" s="112"/>
      <c r="B884" s="107"/>
      <c r="C884" s="122"/>
      <c r="D884" s="122"/>
      <c r="E884" s="169"/>
      <c r="F884" s="209"/>
      <c r="G884" s="169"/>
      <c r="H884" s="107"/>
      <c r="I884" s="131"/>
      <c r="J884" s="131"/>
    </row>
    <row r="885" spans="1:10" ht="23.25">
      <c r="A885" s="112"/>
      <c r="B885" s="107"/>
      <c r="C885" s="122"/>
      <c r="D885" s="122"/>
      <c r="E885" s="169"/>
      <c r="F885" s="209"/>
      <c r="G885" s="169"/>
      <c r="H885" s="107"/>
      <c r="I885" s="131"/>
      <c r="J885" s="131"/>
    </row>
    <row r="886" spans="1:10" ht="23.25">
      <c r="A886" s="112"/>
      <c r="B886" s="107"/>
      <c r="C886" s="122"/>
      <c r="D886" s="122"/>
      <c r="E886" s="169"/>
      <c r="F886" s="209"/>
      <c r="G886" s="169"/>
      <c r="H886" s="107"/>
      <c r="I886" s="131"/>
      <c r="J886" s="131"/>
    </row>
    <row r="887" spans="1:10" ht="23.25">
      <c r="A887" s="112"/>
      <c r="B887" s="107"/>
      <c r="C887" s="122"/>
      <c r="D887" s="122"/>
      <c r="E887" s="169"/>
      <c r="F887" s="209"/>
      <c r="G887" s="169"/>
      <c r="H887" s="107"/>
      <c r="I887" s="131"/>
      <c r="J887" s="131"/>
    </row>
    <row r="888" spans="1:10" ht="23.25">
      <c r="A888" s="112"/>
      <c r="B888" s="107"/>
      <c r="C888" s="122"/>
      <c r="D888" s="122"/>
      <c r="E888" s="169"/>
      <c r="F888" s="209"/>
      <c r="G888" s="169"/>
      <c r="H888" s="107"/>
      <c r="I888" s="131"/>
      <c r="J888" s="131"/>
    </row>
    <row r="889" spans="1:10" ht="23.25">
      <c r="A889" s="112"/>
      <c r="B889" s="107"/>
      <c r="C889" s="122"/>
      <c r="D889" s="122"/>
      <c r="E889" s="169"/>
      <c r="F889" s="209"/>
      <c r="G889" s="169"/>
      <c r="H889" s="107"/>
      <c r="I889" s="131"/>
      <c r="J889" s="131"/>
    </row>
    <row r="890" spans="1:10" ht="23.25">
      <c r="A890" s="112"/>
      <c r="B890" s="107"/>
      <c r="C890" s="122"/>
      <c r="D890" s="122"/>
      <c r="E890" s="169"/>
      <c r="F890" s="209"/>
      <c r="G890" s="169"/>
      <c r="H890" s="107"/>
      <c r="I890" s="131"/>
      <c r="J890" s="131"/>
    </row>
    <row r="891" spans="1:10" ht="23.25">
      <c r="A891" s="112"/>
      <c r="B891" s="107"/>
      <c r="C891" s="122"/>
      <c r="D891" s="122"/>
      <c r="E891" s="169"/>
      <c r="F891" s="209"/>
      <c r="G891" s="169"/>
      <c r="H891" s="107"/>
      <c r="I891" s="131"/>
      <c r="J891" s="131"/>
    </row>
    <row r="892" spans="1:10" ht="23.25">
      <c r="A892" s="112"/>
      <c r="B892" s="107"/>
      <c r="C892" s="122"/>
      <c r="D892" s="122"/>
      <c r="E892" s="169"/>
      <c r="F892" s="209"/>
      <c r="G892" s="169"/>
      <c r="H892" s="107"/>
      <c r="I892" s="131"/>
      <c r="J892" s="131"/>
    </row>
    <row r="893" spans="1:10" ht="23.25">
      <c r="A893" s="112"/>
      <c r="B893" s="107"/>
      <c r="C893" s="122"/>
      <c r="D893" s="122"/>
      <c r="E893" s="169"/>
      <c r="F893" s="209"/>
      <c r="G893" s="169"/>
      <c r="H893" s="107"/>
      <c r="I893" s="131"/>
      <c r="J893" s="131"/>
    </row>
    <row r="894" spans="1:10" ht="23.25">
      <c r="A894" s="112"/>
      <c r="B894" s="107"/>
      <c r="C894" s="122"/>
      <c r="D894" s="122"/>
      <c r="E894" s="169"/>
      <c r="F894" s="209"/>
      <c r="G894" s="169"/>
      <c r="H894" s="107"/>
      <c r="I894" s="131"/>
      <c r="J894" s="131"/>
    </row>
    <row r="895" spans="1:10" ht="23.25">
      <c r="A895" s="112"/>
      <c r="B895" s="107"/>
      <c r="C895" s="122"/>
      <c r="D895" s="122"/>
      <c r="E895" s="169"/>
      <c r="F895" s="209"/>
      <c r="G895" s="169"/>
      <c r="H895" s="107"/>
      <c r="I895" s="131"/>
      <c r="J895" s="131"/>
    </row>
    <row r="896" spans="1:10" ht="23.25">
      <c r="A896" s="112"/>
      <c r="B896" s="107"/>
      <c r="C896" s="122"/>
      <c r="D896" s="122"/>
      <c r="E896" s="169"/>
      <c r="F896" s="209"/>
      <c r="G896" s="169"/>
      <c r="H896" s="107"/>
      <c r="I896" s="131"/>
      <c r="J896" s="131"/>
    </row>
    <row r="897" spans="1:10" ht="23.25">
      <c r="A897" s="112"/>
      <c r="B897" s="107"/>
      <c r="C897" s="122"/>
      <c r="D897" s="122"/>
      <c r="E897" s="169"/>
      <c r="F897" s="209"/>
      <c r="G897" s="169"/>
      <c r="H897" s="107"/>
      <c r="I897" s="131"/>
      <c r="J897" s="131"/>
    </row>
    <row r="898" spans="1:10" ht="23.25">
      <c r="A898" s="112"/>
      <c r="B898" s="107"/>
      <c r="C898" s="122"/>
      <c r="D898" s="122"/>
      <c r="E898" s="169"/>
      <c r="F898" s="209"/>
      <c r="G898" s="169"/>
      <c r="H898" s="107"/>
      <c r="I898" s="131"/>
      <c r="J898" s="131"/>
    </row>
    <row r="899" spans="1:10" ht="23.25">
      <c r="A899" s="112"/>
      <c r="B899" s="107"/>
      <c r="C899" s="122"/>
      <c r="D899" s="122"/>
      <c r="E899" s="169"/>
      <c r="F899" s="209"/>
      <c r="G899" s="169"/>
      <c r="H899" s="107"/>
      <c r="I899" s="131"/>
      <c r="J899" s="131"/>
    </row>
    <row r="900" spans="1:10" ht="23.25">
      <c r="A900" s="112"/>
      <c r="B900" s="107"/>
      <c r="C900" s="122"/>
      <c r="D900" s="122"/>
      <c r="E900" s="169"/>
      <c r="F900" s="209"/>
      <c r="G900" s="169"/>
      <c r="H900" s="107"/>
      <c r="I900" s="131"/>
      <c r="J900" s="131"/>
    </row>
    <row r="901" spans="1:10" ht="23.25">
      <c r="A901" s="112"/>
      <c r="B901" s="107"/>
      <c r="C901" s="122"/>
      <c r="D901" s="122"/>
      <c r="E901" s="169"/>
      <c r="F901" s="209"/>
      <c r="G901" s="169"/>
      <c r="H901" s="107"/>
      <c r="I901" s="131"/>
      <c r="J901" s="131"/>
    </row>
    <row r="902" spans="1:10" ht="23.25">
      <c r="A902" s="112"/>
      <c r="B902" s="107"/>
      <c r="C902" s="122"/>
      <c r="D902" s="122"/>
      <c r="E902" s="169"/>
      <c r="F902" s="209"/>
      <c r="G902" s="169"/>
      <c r="H902" s="107"/>
      <c r="I902" s="131"/>
      <c r="J902" s="131"/>
    </row>
    <row r="903" spans="1:10" ht="23.25">
      <c r="A903" s="112"/>
      <c r="B903" s="107"/>
      <c r="C903" s="122"/>
      <c r="D903" s="122"/>
      <c r="E903" s="169"/>
      <c r="F903" s="209"/>
      <c r="G903" s="169"/>
      <c r="H903" s="107"/>
      <c r="I903" s="131"/>
      <c r="J903" s="131"/>
    </row>
    <row r="904" spans="1:10" ht="23.25">
      <c r="A904" s="112"/>
      <c r="B904" s="107"/>
      <c r="C904" s="122"/>
      <c r="D904" s="122"/>
      <c r="E904" s="169"/>
      <c r="F904" s="209"/>
      <c r="G904" s="169"/>
      <c r="H904" s="107"/>
      <c r="I904" s="131"/>
      <c r="J904" s="131"/>
    </row>
    <row r="905" spans="1:10" ht="23.25">
      <c r="A905" s="112"/>
      <c r="B905" s="107"/>
      <c r="C905" s="122"/>
      <c r="D905" s="122"/>
      <c r="E905" s="169"/>
      <c r="F905" s="209"/>
      <c r="G905" s="169"/>
      <c r="H905" s="107"/>
      <c r="I905" s="131"/>
      <c r="J905" s="131"/>
    </row>
    <row r="906" spans="1:10" ht="23.25">
      <c r="A906" s="112"/>
      <c r="B906" s="107"/>
      <c r="C906" s="122"/>
      <c r="D906" s="122"/>
      <c r="E906" s="169"/>
      <c r="F906" s="209"/>
      <c r="G906" s="169"/>
      <c r="H906" s="107"/>
      <c r="I906" s="131"/>
      <c r="J906" s="131"/>
    </row>
    <row r="907" spans="1:10" ht="23.25">
      <c r="A907" s="112"/>
      <c r="B907" s="107"/>
      <c r="C907" s="122"/>
      <c r="D907" s="122"/>
      <c r="E907" s="169"/>
      <c r="F907" s="209"/>
      <c r="G907" s="169"/>
      <c r="H907" s="107"/>
      <c r="I907" s="131"/>
      <c r="J907" s="131"/>
    </row>
    <row r="908" spans="1:10" ht="23.25">
      <c r="A908" s="112"/>
      <c r="B908" s="107"/>
      <c r="C908" s="122"/>
      <c r="D908" s="122"/>
      <c r="E908" s="169"/>
      <c r="F908" s="209"/>
      <c r="G908" s="169"/>
      <c r="H908" s="107"/>
      <c r="I908" s="131"/>
      <c r="J908" s="131"/>
    </row>
    <row r="909" spans="1:10" ht="23.25">
      <c r="A909" s="112"/>
      <c r="B909" s="107"/>
      <c r="C909" s="122"/>
      <c r="D909" s="122"/>
      <c r="E909" s="169"/>
      <c r="F909" s="209"/>
      <c r="G909" s="169"/>
      <c r="H909" s="107"/>
      <c r="I909" s="131"/>
      <c r="J909" s="131"/>
    </row>
    <row r="910" spans="1:10" ht="23.25">
      <c r="A910" s="112"/>
      <c r="B910" s="107"/>
      <c r="C910" s="122"/>
      <c r="D910" s="122"/>
      <c r="E910" s="169"/>
      <c r="F910" s="209"/>
      <c r="G910" s="169"/>
      <c r="H910" s="107"/>
      <c r="I910" s="131"/>
      <c r="J910" s="131"/>
    </row>
    <row r="911" spans="1:10" ht="23.25">
      <c r="A911" s="112"/>
      <c r="B911" s="107"/>
      <c r="C911" s="122"/>
      <c r="D911" s="122"/>
      <c r="E911" s="169"/>
      <c r="F911" s="209"/>
      <c r="G911" s="169"/>
      <c r="H911" s="107"/>
      <c r="I911" s="131"/>
      <c r="J911" s="131"/>
    </row>
    <row r="912" spans="1:10" ht="23.25">
      <c r="A912" s="112"/>
      <c r="B912" s="107"/>
      <c r="C912" s="122"/>
      <c r="D912" s="122"/>
      <c r="E912" s="169"/>
      <c r="F912" s="209"/>
      <c r="G912" s="169"/>
      <c r="H912" s="107"/>
      <c r="I912" s="131"/>
      <c r="J912" s="131"/>
    </row>
    <row r="913" spans="1:10" ht="23.25">
      <c r="A913" s="112"/>
      <c r="B913" s="107"/>
      <c r="C913" s="122"/>
      <c r="D913" s="122"/>
      <c r="E913" s="169"/>
      <c r="F913" s="209"/>
      <c r="G913" s="169"/>
      <c r="H913" s="107"/>
      <c r="I913" s="131"/>
      <c r="J913" s="131"/>
    </row>
    <row r="914" spans="1:10" ht="23.25">
      <c r="A914" s="112"/>
      <c r="B914" s="107"/>
      <c r="C914" s="122"/>
      <c r="D914" s="122"/>
      <c r="E914" s="169"/>
      <c r="F914" s="209"/>
      <c r="G914" s="169"/>
      <c r="H914" s="107"/>
      <c r="I914" s="131"/>
      <c r="J914" s="131"/>
    </row>
    <row r="915" spans="1:10" ht="23.25">
      <c r="A915" s="112"/>
      <c r="B915" s="107"/>
      <c r="C915" s="122"/>
      <c r="D915" s="122"/>
      <c r="E915" s="169"/>
      <c r="F915" s="209"/>
      <c r="G915" s="169"/>
      <c r="H915" s="107"/>
      <c r="I915" s="131"/>
      <c r="J915" s="131"/>
    </row>
    <row r="916" spans="1:10" ht="23.25">
      <c r="A916" s="112"/>
      <c r="B916" s="107"/>
      <c r="C916" s="122"/>
      <c r="D916" s="122"/>
      <c r="E916" s="169"/>
      <c r="F916" s="209"/>
      <c r="G916" s="169"/>
      <c r="H916" s="107"/>
      <c r="I916" s="131"/>
      <c r="J916" s="131"/>
    </row>
    <row r="917" spans="1:10" ht="23.25">
      <c r="A917" s="112"/>
      <c r="B917" s="107"/>
      <c r="C917" s="122"/>
      <c r="D917" s="122"/>
      <c r="E917" s="169"/>
      <c r="F917" s="209"/>
      <c r="G917" s="169"/>
      <c r="H917" s="107"/>
      <c r="I917" s="131"/>
      <c r="J917" s="131"/>
    </row>
    <row r="918" spans="1:10" ht="23.25">
      <c r="A918" s="112"/>
      <c r="B918" s="107"/>
      <c r="C918" s="122"/>
      <c r="D918" s="122"/>
      <c r="E918" s="169"/>
      <c r="F918" s="209"/>
      <c r="G918" s="169"/>
      <c r="H918" s="107"/>
      <c r="I918" s="131"/>
      <c r="J918" s="131"/>
    </row>
    <row r="919" spans="1:10" ht="23.25">
      <c r="A919" s="112"/>
      <c r="B919" s="107"/>
      <c r="C919" s="122"/>
      <c r="D919" s="122"/>
      <c r="E919" s="169"/>
      <c r="F919" s="209"/>
      <c r="G919" s="169"/>
      <c r="H919" s="107"/>
      <c r="I919" s="131"/>
      <c r="J919" s="131"/>
    </row>
    <row r="920" spans="1:10" ht="23.25">
      <c r="A920" s="112"/>
      <c r="B920" s="107"/>
      <c r="C920" s="122"/>
      <c r="D920" s="122"/>
      <c r="E920" s="169"/>
      <c r="F920" s="209"/>
      <c r="G920" s="169"/>
      <c r="H920" s="107"/>
      <c r="I920" s="131"/>
      <c r="J920" s="131"/>
    </row>
    <row r="921" spans="1:10" ht="23.25">
      <c r="A921" s="112"/>
      <c r="B921" s="107"/>
      <c r="C921" s="122"/>
      <c r="D921" s="122"/>
      <c r="E921" s="169"/>
      <c r="F921" s="209"/>
      <c r="G921" s="169"/>
      <c r="H921" s="107"/>
      <c r="I921" s="131"/>
      <c r="J921" s="131"/>
    </row>
    <row r="922" spans="1:10" ht="23.25">
      <c r="A922" s="112"/>
      <c r="B922" s="107"/>
      <c r="C922" s="122"/>
      <c r="D922" s="122"/>
      <c r="E922" s="169"/>
      <c r="F922" s="209"/>
      <c r="G922" s="169"/>
      <c r="H922" s="107"/>
      <c r="I922" s="131"/>
      <c r="J922" s="131"/>
    </row>
    <row r="923" spans="1:10" ht="23.25">
      <c r="A923" s="112"/>
      <c r="B923" s="107"/>
      <c r="C923" s="122"/>
      <c r="D923" s="122"/>
      <c r="E923" s="169"/>
      <c r="F923" s="209"/>
      <c r="G923" s="169"/>
      <c r="H923" s="107"/>
      <c r="I923" s="131"/>
      <c r="J923" s="131"/>
    </row>
    <row r="924" spans="1:10" ht="23.25">
      <c r="A924" s="112"/>
      <c r="B924" s="107"/>
      <c r="C924" s="122"/>
      <c r="D924" s="122"/>
      <c r="E924" s="169"/>
      <c r="F924" s="209"/>
      <c r="G924" s="169"/>
      <c r="H924" s="107"/>
      <c r="I924" s="131"/>
      <c r="J924" s="131"/>
    </row>
    <row r="925" spans="1:10" ht="23.25">
      <c r="A925" s="112"/>
      <c r="B925" s="107"/>
      <c r="C925" s="122"/>
      <c r="D925" s="122"/>
      <c r="E925" s="169"/>
      <c r="F925" s="209"/>
      <c r="G925" s="169"/>
      <c r="H925" s="107"/>
      <c r="I925" s="131"/>
      <c r="J925" s="131"/>
    </row>
    <row r="926" spans="1:10" ht="23.25">
      <c r="A926" s="112"/>
      <c r="B926" s="107"/>
      <c r="C926" s="122"/>
      <c r="D926" s="122"/>
      <c r="E926" s="169"/>
      <c r="F926" s="209"/>
      <c r="G926" s="169"/>
      <c r="H926" s="107"/>
      <c r="I926" s="131"/>
      <c r="J926" s="131"/>
    </row>
    <row r="927" spans="1:10" ht="23.25">
      <c r="A927" s="112"/>
      <c r="B927" s="107"/>
      <c r="C927" s="122"/>
      <c r="D927" s="122"/>
      <c r="E927" s="169"/>
      <c r="F927" s="209"/>
      <c r="G927" s="169"/>
      <c r="H927" s="107"/>
      <c r="I927" s="131"/>
      <c r="J927" s="131"/>
    </row>
    <row r="928" spans="1:10" ht="23.25">
      <c r="A928" s="112"/>
      <c r="B928" s="107"/>
      <c r="C928" s="122"/>
      <c r="D928" s="122"/>
      <c r="E928" s="169"/>
      <c r="F928" s="209"/>
      <c r="G928" s="169"/>
      <c r="H928" s="107"/>
      <c r="I928" s="131"/>
      <c r="J928" s="131"/>
    </row>
    <row r="929" spans="1:10" ht="23.25">
      <c r="A929" s="112"/>
      <c r="B929" s="107"/>
      <c r="C929" s="122"/>
      <c r="D929" s="122"/>
      <c r="E929" s="169"/>
      <c r="F929" s="209"/>
      <c r="G929" s="169"/>
      <c r="H929" s="107"/>
      <c r="I929" s="131"/>
      <c r="J929" s="131"/>
    </row>
    <row r="930" spans="1:10" ht="23.25">
      <c r="A930" s="112"/>
      <c r="B930" s="107"/>
      <c r="C930" s="122"/>
      <c r="D930" s="122"/>
      <c r="E930" s="169"/>
      <c r="F930" s="209"/>
      <c r="G930" s="169"/>
      <c r="H930" s="107"/>
      <c r="I930" s="131"/>
      <c r="J930" s="131"/>
    </row>
    <row r="931" spans="1:10" ht="23.25">
      <c r="A931" s="112"/>
      <c r="B931" s="107"/>
      <c r="C931" s="122"/>
      <c r="D931" s="122"/>
      <c r="E931" s="169"/>
      <c r="F931" s="209"/>
      <c r="G931" s="169"/>
      <c r="H931" s="107"/>
      <c r="I931" s="131"/>
      <c r="J931" s="131"/>
    </row>
    <row r="932" spans="1:10" ht="23.25">
      <c r="A932" s="112"/>
      <c r="B932" s="107"/>
      <c r="C932" s="122"/>
      <c r="D932" s="122"/>
      <c r="E932" s="169"/>
      <c r="F932" s="209"/>
      <c r="G932" s="169"/>
      <c r="H932" s="107"/>
      <c r="I932" s="131"/>
      <c r="J932" s="131"/>
    </row>
    <row r="933" spans="1:10" ht="23.25">
      <c r="A933" s="112"/>
      <c r="B933" s="107"/>
      <c r="C933" s="122"/>
      <c r="D933" s="122"/>
      <c r="E933" s="169"/>
      <c r="F933" s="209"/>
      <c r="G933" s="169"/>
      <c r="H933" s="107"/>
      <c r="I933" s="131"/>
      <c r="J933" s="131"/>
    </row>
    <row r="934" spans="1:10" ht="23.25">
      <c r="A934" s="112"/>
      <c r="B934" s="107"/>
      <c r="C934" s="122"/>
      <c r="D934" s="122"/>
      <c r="E934" s="169"/>
      <c r="F934" s="209"/>
      <c r="G934" s="169"/>
      <c r="H934" s="107"/>
      <c r="I934" s="131"/>
      <c r="J934" s="131"/>
    </row>
    <row r="935" spans="1:10" ht="23.25">
      <c r="A935" s="112"/>
      <c r="B935" s="107"/>
      <c r="C935" s="122"/>
      <c r="D935" s="122"/>
      <c r="E935" s="169"/>
      <c r="F935" s="209"/>
      <c r="G935" s="169"/>
      <c r="H935" s="107"/>
      <c r="I935" s="131"/>
      <c r="J935" s="131"/>
    </row>
    <row r="936" spans="1:10" ht="23.25">
      <c r="A936" s="112"/>
      <c r="B936" s="107"/>
      <c r="C936" s="122"/>
      <c r="D936" s="122"/>
      <c r="E936" s="169"/>
      <c r="F936" s="209"/>
      <c r="G936" s="169"/>
      <c r="H936" s="107"/>
      <c r="I936" s="131"/>
      <c r="J936" s="131"/>
    </row>
    <row r="937" spans="1:10" ht="23.25">
      <c r="A937" s="112"/>
      <c r="B937" s="107"/>
      <c r="C937" s="122"/>
      <c r="D937" s="122"/>
      <c r="E937" s="169"/>
      <c r="F937" s="209"/>
      <c r="G937" s="169"/>
      <c r="H937" s="107"/>
      <c r="I937" s="131"/>
      <c r="J937" s="131"/>
    </row>
    <row r="938" spans="1:10" ht="23.25">
      <c r="A938" s="112"/>
      <c r="B938" s="107"/>
      <c r="C938" s="122"/>
      <c r="D938" s="122"/>
      <c r="E938" s="169"/>
      <c r="F938" s="209"/>
      <c r="G938" s="169"/>
      <c r="H938" s="107"/>
      <c r="I938" s="131"/>
      <c r="J938" s="131"/>
    </row>
    <row r="939" spans="1:10" ht="23.25">
      <c r="A939" s="112"/>
      <c r="B939" s="107"/>
      <c r="C939" s="122"/>
      <c r="D939" s="122"/>
      <c r="E939" s="169"/>
      <c r="F939" s="209"/>
      <c r="G939" s="169"/>
      <c r="H939" s="107"/>
      <c r="I939" s="131"/>
      <c r="J939" s="131"/>
    </row>
    <row r="940" spans="1:10" ht="23.25">
      <c r="A940" s="112"/>
      <c r="B940" s="107"/>
      <c r="C940" s="122"/>
      <c r="D940" s="122"/>
      <c r="E940" s="169"/>
      <c r="F940" s="209"/>
      <c r="G940" s="169"/>
      <c r="H940" s="107"/>
      <c r="I940" s="131"/>
      <c r="J940" s="131"/>
    </row>
    <row r="941" spans="1:10" ht="23.25">
      <c r="A941" s="112"/>
      <c r="B941" s="107"/>
      <c r="C941" s="122"/>
      <c r="D941" s="122"/>
      <c r="E941" s="169"/>
      <c r="F941" s="209"/>
      <c r="G941" s="169"/>
      <c r="H941" s="107"/>
      <c r="I941" s="131"/>
      <c r="J941" s="131"/>
    </row>
    <row r="942" spans="1:10" ht="23.25">
      <c r="A942" s="112"/>
      <c r="B942" s="107"/>
      <c r="C942" s="122"/>
      <c r="D942" s="122"/>
      <c r="E942" s="169"/>
      <c r="F942" s="209"/>
      <c r="G942" s="169"/>
      <c r="H942" s="107"/>
      <c r="I942" s="131"/>
      <c r="J942" s="131"/>
    </row>
    <row r="943" spans="1:10" ht="23.25">
      <c r="A943" s="112"/>
      <c r="B943" s="107"/>
      <c r="C943" s="122"/>
      <c r="D943" s="122"/>
      <c r="E943" s="169"/>
      <c r="F943" s="209"/>
      <c r="G943" s="169"/>
      <c r="H943" s="107"/>
      <c r="I943" s="131"/>
      <c r="J943" s="131"/>
    </row>
    <row r="944" spans="1:10" ht="23.25">
      <c r="A944" s="112"/>
      <c r="B944" s="107"/>
      <c r="C944" s="122"/>
      <c r="D944" s="122"/>
      <c r="E944" s="169"/>
      <c r="F944" s="209"/>
      <c r="G944" s="169"/>
      <c r="H944" s="107"/>
      <c r="I944" s="131"/>
      <c r="J944" s="131"/>
    </row>
    <row r="945" spans="1:10" ht="23.25">
      <c r="A945" s="112"/>
      <c r="B945" s="107"/>
      <c r="C945" s="122"/>
      <c r="D945" s="122"/>
      <c r="E945" s="169"/>
      <c r="F945" s="209"/>
      <c r="G945" s="169"/>
      <c r="H945" s="107"/>
      <c r="I945" s="131"/>
      <c r="J945" s="131"/>
    </row>
    <row r="946" spans="1:10" ht="23.25">
      <c r="A946" s="112"/>
      <c r="B946" s="107"/>
      <c r="C946" s="122"/>
      <c r="D946" s="122"/>
      <c r="E946" s="169"/>
      <c r="F946" s="209"/>
      <c r="G946" s="169"/>
      <c r="H946" s="107"/>
      <c r="I946" s="131"/>
      <c r="J946" s="131"/>
    </row>
    <row r="947" spans="1:10" ht="23.25">
      <c r="A947" s="112"/>
      <c r="B947" s="107"/>
      <c r="C947" s="122"/>
      <c r="D947" s="122"/>
      <c r="E947" s="169"/>
      <c r="F947" s="209"/>
      <c r="G947" s="169"/>
      <c r="H947" s="107"/>
      <c r="I947" s="131"/>
      <c r="J947" s="131"/>
    </row>
    <row r="948" spans="1:10" ht="23.25">
      <c r="A948" s="112"/>
      <c r="B948" s="107"/>
      <c r="C948" s="122"/>
      <c r="D948" s="122"/>
      <c r="E948" s="169"/>
      <c r="F948" s="209"/>
      <c r="G948" s="169"/>
      <c r="H948" s="107"/>
      <c r="I948" s="131"/>
      <c r="J948" s="131"/>
    </row>
    <row r="949" spans="1:10" ht="23.25">
      <c r="A949" s="112"/>
      <c r="B949" s="107"/>
      <c r="C949" s="122"/>
      <c r="D949" s="122"/>
      <c r="E949" s="169"/>
      <c r="F949" s="209"/>
      <c r="G949" s="169"/>
      <c r="H949" s="107"/>
      <c r="I949" s="131"/>
      <c r="J949" s="131"/>
    </row>
    <row r="950" spans="1:10" ht="23.25">
      <c r="A950" s="112"/>
      <c r="B950" s="107"/>
      <c r="C950" s="122"/>
      <c r="D950" s="122"/>
      <c r="E950" s="169"/>
      <c r="F950" s="209"/>
      <c r="G950" s="169"/>
      <c r="H950" s="107"/>
      <c r="I950" s="131"/>
      <c r="J950" s="131"/>
    </row>
    <row r="951" spans="1:10" ht="23.25">
      <c r="A951" s="112"/>
      <c r="B951" s="107"/>
      <c r="C951" s="122"/>
      <c r="D951" s="122"/>
      <c r="E951" s="169"/>
      <c r="F951" s="209"/>
      <c r="G951" s="169"/>
      <c r="H951" s="107"/>
      <c r="I951" s="131"/>
      <c r="J951" s="131"/>
    </row>
    <row r="952" spans="1:10" ht="23.25">
      <c r="A952" s="112"/>
      <c r="B952" s="107"/>
      <c r="C952" s="122"/>
      <c r="D952" s="122"/>
      <c r="E952" s="169"/>
      <c r="F952" s="209"/>
      <c r="G952" s="169"/>
      <c r="H952" s="107"/>
      <c r="I952" s="131"/>
      <c r="J952" s="131"/>
    </row>
    <row r="953" spans="1:10" ht="23.25">
      <c r="A953" s="112"/>
      <c r="B953" s="107"/>
      <c r="C953" s="122"/>
      <c r="D953" s="122"/>
      <c r="E953" s="169"/>
      <c r="F953" s="209"/>
      <c r="G953" s="169"/>
      <c r="H953" s="107"/>
      <c r="I953" s="131"/>
      <c r="J953" s="131"/>
    </row>
    <row r="954" spans="1:10" ht="23.25">
      <c r="A954" s="112"/>
      <c r="B954" s="107"/>
      <c r="C954" s="122"/>
      <c r="D954" s="122"/>
      <c r="E954" s="169"/>
      <c r="F954" s="209"/>
      <c r="G954" s="169"/>
      <c r="H954" s="107"/>
      <c r="I954" s="131"/>
      <c r="J954" s="131"/>
    </row>
    <row r="955" spans="1:10" ht="23.25">
      <c r="A955" s="112"/>
      <c r="B955" s="107"/>
      <c r="C955" s="122"/>
      <c r="D955" s="122"/>
      <c r="E955" s="169"/>
      <c r="F955" s="209"/>
      <c r="G955" s="169"/>
      <c r="H955" s="107"/>
      <c r="I955" s="131"/>
      <c r="J955" s="131"/>
    </row>
    <row r="956" spans="1:10" ht="23.25">
      <c r="A956" s="112"/>
      <c r="B956" s="107"/>
      <c r="C956" s="122"/>
      <c r="D956" s="122"/>
      <c r="E956" s="169"/>
      <c r="F956" s="209"/>
      <c r="G956" s="169"/>
      <c r="H956" s="107"/>
      <c r="I956" s="131"/>
      <c r="J956" s="131"/>
    </row>
    <row r="957" spans="1:10" ht="23.25">
      <c r="A957" s="112"/>
      <c r="B957" s="107"/>
      <c r="C957" s="122"/>
      <c r="D957" s="122"/>
      <c r="E957" s="169"/>
      <c r="F957" s="209"/>
      <c r="G957" s="169"/>
      <c r="H957" s="107"/>
      <c r="I957" s="131"/>
      <c r="J957" s="131"/>
    </row>
    <row r="958" spans="1:10" ht="23.25">
      <c r="A958" s="112"/>
      <c r="B958" s="107"/>
      <c r="C958" s="122"/>
      <c r="D958" s="122"/>
      <c r="E958" s="169"/>
      <c r="F958" s="209"/>
      <c r="G958" s="169"/>
      <c r="H958" s="107"/>
      <c r="I958" s="131"/>
      <c r="J958" s="131"/>
    </row>
    <row r="959" spans="1:10" ht="23.25">
      <c r="A959" s="112"/>
      <c r="B959" s="107"/>
      <c r="C959" s="122"/>
      <c r="D959" s="122"/>
      <c r="E959" s="169"/>
      <c r="F959" s="209"/>
      <c r="G959" s="169"/>
      <c r="H959" s="107"/>
      <c r="I959" s="131"/>
      <c r="J959" s="131"/>
    </row>
    <row r="960" spans="1:10" ht="23.25">
      <c r="A960" s="112"/>
      <c r="B960" s="107"/>
      <c r="C960" s="122"/>
      <c r="D960" s="122"/>
      <c r="E960" s="169"/>
      <c r="F960" s="209"/>
      <c r="G960" s="169"/>
      <c r="H960" s="107"/>
      <c r="I960" s="131"/>
      <c r="J960" s="131"/>
    </row>
    <row r="961" spans="1:10" ht="23.25">
      <c r="A961" s="112"/>
      <c r="B961" s="107"/>
      <c r="C961" s="122"/>
      <c r="D961" s="122"/>
      <c r="E961" s="169"/>
      <c r="F961" s="209"/>
      <c r="G961" s="169"/>
      <c r="H961" s="107"/>
      <c r="I961" s="131"/>
      <c r="J961" s="131"/>
    </row>
    <row r="962" spans="1:10" ht="23.25">
      <c r="A962" s="112"/>
      <c r="B962" s="107"/>
      <c r="C962" s="122"/>
      <c r="D962" s="122"/>
      <c r="E962" s="169"/>
      <c r="F962" s="209"/>
      <c r="G962" s="169"/>
      <c r="H962" s="107"/>
      <c r="I962" s="131"/>
      <c r="J962" s="131"/>
    </row>
    <row r="963" spans="1:10" ht="23.25">
      <c r="A963" s="112"/>
      <c r="B963" s="107"/>
      <c r="C963" s="122"/>
      <c r="D963" s="122"/>
      <c r="E963" s="169"/>
      <c r="F963" s="209"/>
      <c r="G963" s="169"/>
      <c r="H963" s="107"/>
      <c r="I963" s="131"/>
      <c r="J963" s="131"/>
    </row>
    <row r="964" spans="1:10" ht="23.25">
      <c r="A964" s="112"/>
      <c r="B964" s="107"/>
      <c r="C964" s="122"/>
      <c r="D964" s="122"/>
      <c r="E964" s="169"/>
      <c r="F964" s="209"/>
      <c r="G964" s="169"/>
      <c r="H964" s="107"/>
      <c r="I964" s="131"/>
      <c r="J964" s="131"/>
    </row>
    <row r="965" spans="1:10" ht="23.25">
      <c r="A965" s="112"/>
      <c r="B965" s="107"/>
      <c r="C965" s="122"/>
      <c r="D965" s="122"/>
      <c r="E965" s="169"/>
      <c r="F965" s="209"/>
      <c r="G965" s="169"/>
      <c r="H965" s="107"/>
      <c r="I965" s="131"/>
      <c r="J965" s="131"/>
    </row>
    <row r="966" spans="1:10" ht="23.25">
      <c r="A966" s="112"/>
      <c r="B966" s="107"/>
      <c r="C966" s="122"/>
      <c r="D966" s="122"/>
      <c r="E966" s="169"/>
      <c r="F966" s="209"/>
      <c r="G966" s="169"/>
      <c r="H966" s="107"/>
      <c r="I966" s="131"/>
      <c r="J966" s="131"/>
    </row>
    <row r="967" spans="1:10" ht="23.25">
      <c r="A967" s="112"/>
      <c r="B967" s="107"/>
      <c r="C967" s="122"/>
      <c r="D967" s="122"/>
      <c r="E967" s="169"/>
      <c r="F967" s="209"/>
      <c r="G967" s="169"/>
      <c r="H967" s="107"/>
      <c r="I967" s="131"/>
      <c r="J967" s="131"/>
    </row>
    <row r="968" spans="1:10" ht="23.25">
      <c r="A968" s="112"/>
      <c r="B968" s="107"/>
      <c r="C968" s="122"/>
      <c r="D968" s="122"/>
      <c r="E968" s="169"/>
      <c r="F968" s="209"/>
      <c r="G968" s="169"/>
      <c r="H968" s="107"/>
      <c r="I968" s="131"/>
      <c r="J968" s="131"/>
    </row>
    <row r="969" spans="1:10" ht="23.25">
      <c r="A969" s="112"/>
      <c r="B969" s="107"/>
      <c r="C969" s="122"/>
      <c r="D969" s="122"/>
      <c r="E969" s="169"/>
      <c r="F969" s="209"/>
      <c r="G969" s="169"/>
      <c r="H969" s="107"/>
      <c r="I969" s="131"/>
      <c r="J969" s="131"/>
    </row>
    <row r="970" spans="1:10" ht="23.25">
      <c r="A970" s="112"/>
      <c r="B970" s="107"/>
      <c r="C970" s="122"/>
      <c r="D970" s="122"/>
      <c r="E970" s="169"/>
      <c r="F970" s="209"/>
      <c r="G970" s="169"/>
      <c r="H970" s="107"/>
      <c r="I970" s="131"/>
      <c r="J970" s="131"/>
    </row>
    <row r="971" spans="1:10" ht="23.25">
      <c r="A971" s="112"/>
      <c r="B971" s="107"/>
      <c r="C971" s="122"/>
      <c r="D971" s="122"/>
      <c r="E971" s="169"/>
      <c r="F971" s="209"/>
      <c r="G971" s="169"/>
      <c r="H971" s="107"/>
      <c r="I971" s="131"/>
      <c r="J971" s="131"/>
    </row>
    <row r="972" spans="1:10" ht="23.25">
      <c r="A972" s="112"/>
      <c r="B972" s="107"/>
      <c r="C972" s="122"/>
      <c r="D972" s="122"/>
      <c r="E972" s="169"/>
      <c r="F972" s="209"/>
      <c r="G972" s="169"/>
      <c r="H972" s="107"/>
      <c r="I972" s="131"/>
      <c r="J972" s="131"/>
    </row>
    <row r="973" spans="1:10" ht="23.25">
      <c r="A973" s="112"/>
      <c r="B973" s="107"/>
      <c r="C973" s="122"/>
      <c r="D973" s="122"/>
      <c r="E973" s="169"/>
      <c r="F973" s="209"/>
      <c r="G973" s="169"/>
      <c r="H973" s="107"/>
      <c r="I973" s="131"/>
      <c r="J973" s="131"/>
    </row>
    <row r="974" spans="1:10" ht="23.25">
      <c r="A974" s="112"/>
      <c r="B974" s="107"/>
      <c r="C974" s="122"/>
      <c r="D974" s="122"/>
      <c r="E974" s="169"/>
      <c r="F974" s="209"/>
      <c r="G974" s="169"/>
      <c r="H974" s="107"/>
      <c r="I974" s="131"/>
      <c r="J974" s="131"/>
    </row>
    <row r="975" spans="1:10" ht="23.25">
      <c r="A975" s="112"/>
      <c r="B975" s="107"/>
      <c r="C975" s="122"/>
      <c r="D975" s="122"/>
      <c r="E975" s="169"/>
      <c r="F975" s="209"/>
      <c r="G975" s="169"/>
      <c r="H975" s="107"/>
      <c r="I975" s="131"/>
      <c r="J975" s="131"/>
    </row>
    <row r="976" spans="1:10" ht="23.25">
      <c r="A976" s="112"/>
      <c r="B976" s="107"/>
      <c r="C976" s="122"/>
      <c r="D976" s="122"/>
      <c r="E976" s="169"/>
      <c r="F976" s="209"/>
      <c r="G976" s="169"/>
      <c r="H976" s="107"/>
      <c r="I976" s="131"/>
      <c r="J976" s="131"/>
    </row>
    <row r="977" spans="1:10" ht="23.25">
      <c r="A977" s="112"/>
      <c r="B977" s="107"/>
      <c r="C977" s="122"/>
      <c r="D977" s="122"/>
      <c r="E977" s="169"/>
      <c r="F977" s="209"/>
      <c r="G977" s="169"/>
      <c r="H977" s="107"/>
      <c r="I977" s="131"/>
      <c r="J977" s="131"/>
    </row>
    <row r="978" spans="1:10" ht="23.25">
      <c r="A978" s="112"/>
      <c r="B978" s="107"/>
      <c r="C978" s="122"/>
      <c r="D978" s="122"/>
      <c r="E978" s="169"/>
      <c r="F978" s="209"/>
      <c r="G978" s="169"/>
      <c r="H978" s="107"/>
      <c r="I978" s="131"/>
      <c r="J978" s="131"/>
    </row>
    <row r="979" spans="1:10" ht="23.25">
      <c r="A979" s="112"/>
      <c r="B979" s="107"/>
      <c r="C979" s="122"/>
      <c r="D979" s="122"/>
      <c r="E979" s="169"/>
      <c r="F979" s="209"/>
      <c r="G979" s="169"/>
      <c r="H979" s="107"/>
      <c r="I979" s="131"/>
      <c r="J979" s="131"/>
    </row>
    <row r="980" spans="1:10" ht="23.25">
      <c r="A980" s="112"/>
      <c r="B980" s="107"/>
      <c r="C980" s="122"/>
      <c r="D980" s="122"/>
      <c r="E980" s="169"/>
      <c r="F980" s="209"/>
      <c r="G980" s="169"/>
      <c r="H980" s="107"/>
      <c r="I980" s="131"/>
      <c r="J980" s="131"/>
    </row>
    <row r="981" spans="1:10" ht="23.25">
      <c r="A981" s="112"/>
      <c r="B981" s="107"/>
      <c r="C981" s="122"/>
      <c r="D981" s="122"/>
      <c r="E981" s="169"/>
      <c r="F981" s="209"/>
      <c r="G981" s="169"/>
      <c r="H981" s="107"/>
      <c r="I981" s="131"/>
      <c r="J981" s="131"/>
    </row>
    <row r="982" spans="1:10" ht="23.25">
      <c r="A982" s="112"/>
      <c r="B982" s="107"/>
      <c r="C982" s="122"/>
      <c r="D982" s="122"/>
      <c r="E982" s="169"/>
      <c r="F982" s="209"/>
      <c r="G982" s="169"/>
      <c r="H982" s="107"/>
      <c r="I982" s="131"/>
      <c r="J982" s="131"/>
    </row>
    <row r="983" spans="1:10" ht="23.25">
      <c r="A983" s="112"/>
      <c r="B983" s="107"/>
      <c r="C983" s="122"/>
      <c r="D983" s="122"/>
      <c r="E983" s="169"/>
      <c r="F983" s="209"/>
      <c r="G983" s="169"/>
      <c r="H983" s="107"/>
      <c r="I983" s="131"/>
      <c r="J983" s="131"/>
    </row>
    <row r="984" spans="1:10" ht="23.25">
      <c r="A984" s="112"/>
      <c r="B984" s="107"/>
      <c r="C984" s="122"/>
      <c r="D984" s="122"/>
      <c r="E984" s="169"/>
      <c r="F984" s="209"/>
      <c r="G984" s="169"/>
      <c r="H984" s="107"/>
      <c r="I984" s="131"/>
      <c r="J984" s="131"/>
    </row>
    <row r="985" spans="1:10" ht="23.25">
      <c r="A985" s="112"/>
      <c r="B985" s="107"/>
      <c r="C985" s="122"/>
      <c r="D985" s="122"/>
      <c r="E985" s="169"/>
      <c r="F985" s="209"/>
      <c r="G985" s="169"/>
      <c r="H985" s="107"/>
      <c r="I985" s="131"/>
      <c r="J985" s="131"/>
    </row>
    <row r="986" spans="1:10" ht="23.25">
      <c r="A986" s="112"/>
      <c r="B986" s="107"/>
      <c r="C986" s="122"/>
      <c r="D986" s="122"/>
      <c r="E986" s="169"/>
      <c r="F986" s="209"/>
      <c r="G986" s="169"/>
      <c r="H986" s="107"/>
      <c r="I986" s="131"/>
      <c r="J986" s="131"/>
    </row>
    <row r="987" spans="1:10" ht="23.25">
      <c r="A987" s="112"/>
      <c r="B987" s="107"/>
      <c r="C987" s="122"/>
      <c r="D987" s="122"/>
      <c r="E987" s="169"/>
      <c r="F987" s="209"/>
      <c r="G987" s="169"/>
      <c r="H987" s="107"/>
      <c r="I987" s="131"/>
      <c r="J987" s="131"/>
    </row>
    <row r="988" spans="1:10" ht="23.25">
      <c r="A988" s="112"/>
      <c r="B988" s="107"/>
      <c r="C988" s="122"/>
      <c r="D988" s="122"/>
      <c r="E988" s="169"/>
      <c r="F988" s="209"/>
      <c r="G988" s="169"/>
      <c r="H988" s="107"/>
      <c r="I988" s="131"/>
      <c r="J988" s="131"/>
    </row>
    <row r="989" spans="1:10" ht="23.25">
      <c r="A989" s="112"/>
      <c r="B989" s="107"/>
      <c r="C989" s="122"/>
      <c r="D989" s="122"/>
      <c r="E989" s="169"/>
      <c r="F989" s="209"/>
      <c r="G989" s="169"/>
      <c r="H989" s="107"/>
      <c r="I989" s="131"/>
      <c r="J989" s="131"/>
    </row>
    <row r="990" spans="1:10" ht="23.25">
      <c r="A990" s="112"/>
      <c r="B990" s="107"/>
      <c r="C990" s="122"/>
      <c r="D990" s="122"/>
      <c r="E990" s="169"/>
      <c r="F990" s="209"/>
      <c r="G990" s="169"/>
      <c r="H990" s="107"/>
      <c r="I990" s="131"/>
      <c r="J990" s="131"/>
    </row>
    <row r="991" spans="1:10" ht="23.25">
      <c r="A991" s="112"/>
      <c r="B991" s="107"/>
      <c r="C991" s="122"/>
      <c r="D991" s="122"/>
      <c r="E991" s="169"/>
      <c r="F991" s="209"/>
      <c r="G991" s="169"/>
      <c r="H991" s="107"/>
      <c r="I991" s="131"/>
      <c r="J991" s="131"/>
    </row>
    <row r="992" spans="1:10" ht="23.25">
      <c r="A992" s="112"/>
      <c r="B992" s="107"/>
      <c r="C992" s="122"/>
      <c r="D992" s="122"/>
      <c r="E992" s="169"/>
      <c r="F992" s="209"/>
      <c r="G992" s="169"/>
      <c r="H992" s="107"/>
      <c r="I992" s="131"/>
      <c r="J992" s="131"/>
    </row>
    <row r="993" spans="1:10" ht="23.25">
      <c r="A993" s="112"/>
      <c r="B993" s="107"/>
      <c r="C993" s="122"/>
      <c r="D993" s="122"/>
      <c r="E993" s="169"/>
      <c r="F993" s="209"/>
      <c r="G993" s="169"/>
      <c r="H993" s="107"/>
      <c r="I993" s="131"/>
      <c r="J993" s="131"/>
    </row>
    <row r="994" spans="1:10" ht="23.25">
      <c r="A994" s="112"/>
      <c r="B994" s="107"/>
      <c r="C994" s="122"/>
      <c r="D994" s="122"/>
      <c r="E994" s="169"/>
      <c r="F994" s="209"/>
      <c r="G994" s="169"/>
      <c r="H994" s="107"/>
      <c r="I994" s="131"/>
      <c r="J994" s="131"/>
    </row>
    <row r="995" spans="1:10" ht="23.25">
      <c r="A995" s="112"/>
      <c r="B995" s="107"/>
      <c r="C995" s="122"/>
      <c r="D995" s="122"/>
      <c r="E995" s="169"/>
      <c r="F995" s="209"/>
      <c r="G995" s="169"/>
      <c r="H995" s="107"/>
      <c r="I995" s="131"/>
      <c r="J995" s="131"/>
    </row>
    <row r="996" spans="1:10" ht="23.25">
      <c r="A996" s="112"/>
      <c r="B996" s="107"/>
      <c r="C996" s="122"/>
      <c r="D996" s="122"/>
      <c r="E996" s="169"/>
      <c r="F996" s="209"/>
      <c r="G996" s="169"/>
      <c r="H996" s="107"/>
      <c r="I996" s="131"/>
      <c r="J996" s="131"/>
    </row>
    <row r="997" spans="1:10" ht="23.25">
      <c r="A997" s="112"/>
      <c r="B997" s="107"/>
      <c r="C997" s="122"/>
      <c r="D997" s="122"/>
      <c r="E997" s="169"/>
      <c r="F997" s="209"/>
      <c r="G997" s="169"/>
      <c r="H997" s="107"/>
      <c r="I997" s="131"/>
      <c r="J997" s="131"/>
    </row>
    <row r="998" spans="1:10" ht="23.25">
      <c r="A998" s="112"/>
      <c r="B998" s="107"/>
      <c r="C998" s="122"/>
      <c r="D998" s="122"/>
      <c r="E998" s="169"/>
      <c r="F998" s="209"/>
      <c r="G998" s="169"/>
      <c r="H998" s="107"/>
      <c r="I998" s="131"/>
      <c r="J998" s="131"/>
    </row>
    <row r="999" spans="1:10" ht="23.25">
      <c r="A999" s="112"/>
      <c r="B999" s="107"/>
      <c r="C999" s="122"/>
      <c r="D999" s="122"/>
      <c r="E999" s="169"/>
      <c r="F999" s="209"/>
      <c r="G999" s="169"/>
      <c r="H999" s="107"/>
      <c r="I999" s="131"/>
      <c r="J999" s="131"/>
    </row>
    <row r="1000" spans="1:10" ht="23.25">
      <c r="A1000" s="112"/>
      <c r="B1000" s="107"/>
      <c r="C1000" s="122"/>
      <c r="D1000" s="122"/>
      <c r="E1000" s="169"/>
      <c r="F1000" s="209"/>
      <c r="G1000" s="169"/>
      <c r="H1000" s="107"/>
      <c r="I1000" s="131"/>
      <c r="J1000" s="131"/>
    </row>
    <row r="1001" spans="1:10" ht="23.25">
      <c r="A1001" s="112"/>
      <c r="B1001" s="107"/>
      <c r="C1001" s="122"/>
      <c r="D1001" s="122"/>
      <c r="E1001" s="169"/>
      <c r="F1001" s="209"/>
      <c r="G1001" s="169"/>
      <c r="H1001" s="107"/>
      <c r="I1001" s="131"/>
      <c r="J1001" s="131"/>
    </row>
    <row r="1002" spans="1:10" ht="23.25">
      <c r="A1002" s="112"/>
      <c r="B1002" s="107"/>
      <c r="C1002" s="122"/>
      <c r="D1002" s="122"/>
      <c r="E1002" s="169"/>
      <c r="F1002" s="209"/>
      <c r="G1002" s="169"/>
      <c r="H1002" s="107"/>
      <c r="I1002" s="131"/>
      <c r="J1002" s="131"/>
    </row>
    <row r="1003" spans="1:10" ht="23.25">
      <c r="A1003" s="112"/>
      <c r="B1003" s="107"/>
      <c r="C1003" s="122"/>
      <c r="D1003" s="122"/>
      <c r="E1003" s="169"/>
      <c r="F1003" s="209"/>
      <c r="G1003" s="169"/>
      <c r="H1003" s="107"/>
      <c r="I1003" s="131"/>
      <c r="J1003" s="131"/>
    </row>
    <row r="1004" spans="1:10" ht="23.25">
      <c r="A1004" s="112"/>
      <c r="B1004" s="107"/>
      <c r="C1004" s="122"/>
      <c r="D1004" s="122"/>
      <c r="E1004" s="169"/>
      <c r="F1004" s="209"/>
      <c r="G1004" s="169"/>
      <c r="H1004" s="107"/>
      <c r="I1004" s="131"/>
      <c r="J1004" s="131"/>
    </row>
    <row r="1005" spans="1:10" ht="23.25">
      <c r="A1005" s="112"/>
      <c r="B1005" s="107"/>
      <c r="C1005" s="122"/>
      <c r="D1005" s="122"/>
      <c r="E1005" s="169"/>
      <c r="F1005" s="209"/>
      <c r="G1005" s="169"/>
      <c r="H1005" s="107"/>
      <c r="I1005" s="131"/>
      <c r="J1005" s="131"/>
    </row>
    <row r="1006" spans="1:10" ht="23.25">
      <c r="A1006" s="112"/>
      <c r="B1006" s="107"/>
      <c r="C1006" s="122"/>
      <c r="D1006" s="122"/>
      <c r="E1006" s="169"/>
      <c r="F1006" s="209"/>
      <c r="G1006" s="169"/>
      <c r="H1006" s="107"/>
      <c r="I1006" s="131"/>
      <c r="J1006" s="131"/>
    </row>
    <row r="1007" spans="1:10" ht="23.25">
      <c r="A1007" s="112"/>
      <c r="B1007" s="107"/>
      <c r="C1007" s="122"/>
      <c r="D1007" s="122"/>
      <c r="E1007" s="169"/>
      <c r="F1007" s="209"/>
      <c r="G1007" s="169"/>
      <c r="H1007" s="107"/>
      <c r="I1007" s="131"/>
      <c r="J1007" s="131"/>
    </row>
    <row r="1008" spans="1:10" ht="23.25">
      <c r="A1008" s="112"/>
      <c r="B1008" s="107"/>
      <c r="C1008" s="122"/>
      <c r="D1008" s="122"/>
      <c r="E1008" s="169"/>
      <c r="F1008" s="209"/>
      <c r="G1008" s="169"/>
      <c r="H1008" s="107"/>
      <c r="I1008" s="131"/>
      <c r="J1008" s="131"/>
    </row>
    <row r="1009" spans="1:10" ht="23.25">
      <c r="A1009" s="112"/>
      <c r="B1009" s="107"/>
      <c r="C1009" s="122"/>
      <c r="D1009" s="122"/>
      <c r="E1009" s="169"/>
      <c r="F1009" s="209"/>
      <c r="G1009" s="169"/>
      <c r="H1009" s="107"/>
      <c r="I1009" s="131"/>
      <c r="J1009" s="131"/>
    </row>
    <row r="1010" spans="1:10" ht="23.25">
      <c r="A1010" s="112"/>
      <c r="B1010" s="107"/>
      <c r="C1010" s="122"/>
      <c r="D1010" s="122"/>
      <c r="E1010" s="169"/>
      <c r="F1010" s="209"/>
      <c r="G1010" s="169"/>
      <c r="H1010" s="107"/>
      <c r="I1010" s="131"/>
      <c r="J1010" s="131"/>
    </row>
    <row r="1011" spans="1:10" ht="23.25">
      <c r="A1011" s="112"/>
      <c r="B1011" s="107"/>
      <c r="C1011" s="122"/>
      <c r="D1011" s="122"/>
      <c r="E1011" s="169"/>
      <c r="F1011" s="209"/>
      <c r="G1011" s="169"/>
      <c r="H1011" s="107"/>
      <c r="I1011" s="131"/>
      <c r="J1011" s="131"/>
    </row>
    <row r="1012" spans="1:10" ht="23.25">
      <c r="A1012" s="112"/>
      <c r="B1012" s="107"/>
      <c r="C1012" s="122"/>
      <c r="D1012" s="122"/>
      <c r="E1012" s="169"/>
      <c r="F1012" s="209"/>
      <c r="G1012" s="169"/>
      <c r="H1012" s="107"/>
      <c r="I1012" s="131"/>
      <c r="J1012" s="131"/>
    </row>
    <row r="1013" spans="1:10" ht="23.25">
      <c r="A1013" s="112"/>
      <c r="B1013" s="107"/>
      <c r="C1013" s="122"/>
      <c r="D1013" s="122"/>
      <c r="E1013" s="169"/>
      <c r="F1013" s="209"/>
      <c r="G1013" s="169"/>
      <c r="H1013" s="107"/>
      <c r="I1013" s="131"/>
      <c r="J1013" s="131"/>
    </row>
    <row r="1014" spans="1:10" ht="23.25">
      <c r="A1014" s="112"/>
      <c r="B1014" s="107"/>
      <c r="C1014" s="122"/>
      <c r="D1014" s="122"/>
      <c r="E1014" s="169"/>
      <c r="F1014" s="209"/>
      <c r="G1014" s="169"/>
      <c r="H1014" s="107"/>
      <c r="I1014" s="131"/>
      <c r="J1014" s="131"/>
    </row>
    <row r="1015" spans="1:10" ht="23.25">
      <c r="A1015" s="112"/>
      <c r="B1015" s="107"/>
      <c r="C1015" s="122"/>
      <c r="D1015" s="122"/>
      <c r="E1015" s="169"/>
      <c r="F1015" s="209"/>
      <c r="G1015" s="169"/>
      <c r="H1015" s="107"/>
      <c r="I1015" s="131"/>
      <c r="J1015" s="131"/>
    </row>
    <row r="1016" spans="1:10" ht="23.25">
      <c r="A1016" s="112"/>
      <c r="B1016" s="107"/>
      <c r="C1016" s="122"/>
      <c r="D1016" s="122"/>
      <c r="E1016" s="169"/>
      <c r="F1016" s="209"/>
      <c r="G1016" s="169"/>
      <c r="H1016" s="107"/>
      <c r="I1016" s="131"/>
      <c r="J1016" s="131"/>
    </row>
    <row r="1017" spans="1:10" ht="23.25">
      <c r="A1017" s="112"/>
      <c r="B1017" s="107"/>
      <c r="C1017" s="122"/>
      <c r="D1017" s="122"/>
      <c r="E1017" s="169"/>
      <c r="F1017" s="209"/>
      <c r="G1017" s="169"/>
      <c r="H1017" s="107"/>
      <c r="I1017" s="131"/>
      <c r="J1017" s="131"/>
    </row>
    <row r="1018" spans="1:10" ht="23.25">
      <c r="A1018" s="112"/>
      <c r="B1018" s="107"/>
      <c r="C1018" s="122"/>
      <c r="D1018" s="122"/>
      <c r="E1018" s="169"/>
      <c r="F1018" s="209"/>
      <c r="G1018" s="169"/>
      <c r="H1018" s="107"/>
      <c r="I1018" s="131"/>
      <c r="J1018" s="131"/>
    </row>
    <row r="1019" spans="1:10" ht="23.25">
      <c r="A1019" s="112"/>
      <c r="B1019" s="107"/>
      <c r="C1019" s="122"/>
      <c r="D1019" s="122"/>
      <c r="E1019" s="169"/>
      <c r="F1019" s="209"/>
      <c r="G1019" s="169"/>
      <c r="H1019" s="107"/>
      <c r="I1019" s="131"/>
      <c r="J1019" s="131"/>
    </row>
    <row r="1020" spans="1:10" ht="23.25">
      <c r="A1020" s="112"/>
      <c r="B1020" s="107"/>
      <c r="C1020" s="122"/>
      <c r="D1020" s="122"/>
      <c r="E1020" s="169"/>
      <c r="F1020" s="209"/>
      <c r="G1020" s="169"/>
      <c r="H1020" s="107"/>
      <c r="I1020" s="131"/>
      <c r="J1020" s="131"/>
    </row>
    <row r="1021" spans="1:10" ht="23.25">
      <c r="A1021" s="112"/>
      <c r="B1021" s="107"/>
      <c r="C1021" s="122"/>
      <c r="D1021" s="122"/>
      <c r="E1021" s="169"/>
      <c r="F1021" s="209"/>
      <c r="G1021" s="169"/>
      <c r="H1021" s="107"/>
      <c r="I1021" s="131"/>
      <c r="J1021" s="131"/>
    </row>
    <row r="1022" spans="1:10" ht="23.25">
      <c r="A1022" s="112"/>
      <c r="B1022" s="107"/>
      <c r="C1022" s="122"/>
      <c r="D1022" s="122"/>
      <c r="E1022" s="169"/>
      <c r="F1022" s="209"/>
      <c r="G1022" s="169"/>
      <c r="H1022" s="107"/>
      <c r="I1022" s="131"/>
      <c r="J1022" s="131"/>
    </row>
    <row r="1023" spans="1:10" ht="23.25">
      <c r="A1023" s="112"/>
      <c r="B1023" s="107"/>
      <c r="C1023" s="122"/>
      <c r="D1023" s="122"/>
      <c r="E1023" s="169"/>
      <c r="F1023" s="209"/>
      <c r="G1023" s="169"/>
      <c r="H1023" s="107"/>
      <c r="I1023" s="131"/>
      <c r="J1023" s="131"/>
    </row>
    <row r="1024" spans="1:10" ht="23.25">
      <c r="A1024" s="112"/>
      <c r="B1024" s="107"/>
      <c r="C1024" s="122"/>
      <c r="D1024" s="122"/>
      <c r="E1024" s="169"/>
      <c r="F1024" s="209"/>
      <c r="G1024" s="169"/>
      <c r="H1024" s="107"/>
      <c r="I1024" s="131"/>
      <c r="J1024" s="131"/>
    </row>
    <row r="1025" spans="1:10" ht="23.25">
      <c r="A1025" s="112"/>
      <c r="B1025" s="107"/>
      <c r="C1025" s="122"/>
      <c r="D1025" s="122"/>
      <c r="E1025" s="169"/>
      <c r="F1025" s="209"/>
      <c r="G1025" s="169"/>
      <c r="H1025" s="107"/>
      <c r="I1025" s="131"/>
      <c r="J1025" s="131"/>
    </row>
    <row r="1026" spans="1:10" ht="23.25">
      <c r="A1026" s="112"/>
      <c r="B1026" s="107"/>
      <c r="C1026" s="122"/>
      <c r="D1026" s="122"/>
      <c r="E1026" s="169"/>
      <c r="F1026" s="209"/>
      <c r="G1026" s="169"/>
      <c r="H1026" s="107"/>
      <c r="I1026" s="131"/>
      <c r="J1026" s="131"/>
    </row>
    <row r="1027" spans="1:10" ht="23.25">
      <c r="A1027" s="112"/>
      <c r="B1027" s="107"/>
      <c r="C1027" s="122"/>
      <c r="D1027" s="122"/>
      <c r="E1027" s="169"/>
      <c r="F1027" s="209"/>
      <c r="G1027" s="169"/>
      <c r="H1027" s="107"/>
      <c r="I1027" s="131"/>
      <c r="J1027" s="131"/>
    </row>
    <row r="1028" spans="1:10" ht="23.25">
      <c r="A1028" s="112"/>
      <c r="B1028" s="107"/>
      <c r="C1028" s="122"/>
      <c r="D1028" s="122"/>
      <c r="E1028" s="169"/>
      <c r="F1028" s="209"/>
      <c r="G1028" s="169"/>
      <c r="H1028" s="107"/>
      <c r="I1028" s="131"/>
      <c r="J1028" s="131"/>
    </row>
    <row r="1029" spans="1:10" ht="23.25">
      <c r="A1029" s="112"/>
      <c r="B1029" s="107"/>
      <c r="C1029" s="122"/>
      <c r="D1029" s="122"/>
      <c r="E1029" s="169"/>
      <c r="F1029" s="209"/>
      <c r="G1029" s="169"/>
      <c r="H1029" s="107"/>
      <c r="I1029" s="131"/>
      <c r="J1029" s="131"/>
    </row>
    <row r="1030" spans="1:10" ht="23.25">
      <c r="A1030" s="112"/>
      <c r="B1030" s="107"/>
      <c r="C1030" s="122"/>
      <c r="D1030" s="122"/>
      <c r="E1030" s="169"/>
      <c r="F1030" s="209"/>
      <c r="G1030" s="169"/>
      <c r="H1030" s="107"/>
      <c r="I1030" s="131"/>
      <c r="J1030" s="131"/>
    </row>
    <row r="1031" spans="1:10" ht="23.25">
      <c r="A1031" s="112"/>
      <c r="B1031" s="107"/>
      <c r="C1031" s="122"/>
      <c r="D1031" s="122"/>
      <c r="E1031" s="169"/>
      <c r="F1031" s="209"/>
      <c r="G1031" s="169"/>
      <c r="H1031" s="107"/>
      <c r="I1031" s="131"/>
      <c r="J1031" s="131"/>
    </row>
    <row r="1032" spans="1:10" ht="23.25">
      <c r="A1032" s="112"/>
      <c r="B1032" s="107"/>
      <c r="C1032" s="122"/>
      <c r="D1032" s="122"/>
      <c r="E1032" s="169"/>
      <c r="F1032" s="209"/>
      <c r="G1032" s="169"/>
      <c r="H1032" s="107"/>
      <c r="I1032" s="131"/>
      <c r="J1032" s="131"/>
    </row>
    <row r="1033" spans="1:10" ht="23.25">
      <c r="A1033" s="112"/>
      <c r="B1033" s="107"/>
      <c r="C1033" s="122"/>
      <c r="D1033" s="122"/>
      <c r="E1033" s="169"/>
      <c r="F1033" s="209"/>
      <c r="G1033" s="169"/>
      <c r="H1033" s="107"/>
      <c r="I1033" s="131"/>
      <c r="J1033" s="131"/>
    </row>
    <row r="1034" spans="1:10" ht="23.25">
      <c r="A1034" s="112"/>
      <c r="B1034" s="107"/>
      <c r="C1034" s="122"/>
      <c r="D1034" s="122"/>
      <c r="E1034" s="169"/>
      <c r="F1034" s="209"/>
      <c r="G1034" s="169"/>
      <c r="H1034" s="107"/>
      <c r="I1034" s="131"/>
      <c r="J1034" s="131"/>
    </row>
    <row r="1035" spans="1:10" ht="23.25">
      <c r="A1035" s="112"/>
      <c r="B1035" s="107"/>
      <c r="C1035" s="122"/>
      <c r="D1035" s="122"/>
      <c r="E1035" s="169"/>
      <c r="F1035" s="209"/>
      <c r="G1035" s="169"/>
      <c r="H1035" s="107"/>
      <c r="I1035" s="131"/>
      <c r="J1035" s="131"/>
    </row>
    <row r="1036" spans="1:10" ht="23.25">
      <c r="A1036" s="112"/>
      <c r="B1036" s="107"/>
      <c r="C1036" s="122"/>
      <c r="D1036" s="122"/>
      <c r="E1036" s="169"/>
      <c r="F1036" s="209"/>
      <c r="G1036" s="169"/>
      <c r="H1036" s="107"/>
      <c r="I1036" s="131"/>
      <c r="J1036" s="131"/>
    </row>
    <row r="1037" spans="1:10" ht="23.25">
      <c r="A1037" s="112"/>
      <c r="B1037" s="107"/>
      <c r="C1037" s="122"/>
      <c r="D1037" s="122"/>
      <c r="E1037" s="169"/>
      <c r="F1037" s="209"/>
      <c r="G1037" s="169"/>
      <c r="H1037" s="107"/>
      <c r="I1037" s="131"/>
      <c r="J1037" s="131"/>
    </row>
    <row r="1038" spans="1:10" ht="23.25">
      <c r="A1038" s="112"/>
      <c r="B1038" s="107"/>
      <c r="C1038" s="122"/>
      <c r="D1038" s="122"/>
      <c r="E1038" s="169"/>
      <c r="F1038" s="209"/>
      <c r="G1038" s="169"/>
      <c r="H1038" s="107"/>
      <c r="I1038" s="131"/>
      <c r="J1038" s="131"/>
    </row>
    <row r="1039" spans="1:10" ht="23.25">
      <c r="A1039" s="112"/>
      <c r="B1039" s="107"/>
      <c r="C1039" s="122"/>
      <c r="D1039" s="122"/>
      <c r="E1039" s="169"/>
      <c r="F1039" s="209"/>
      <c r="G1039" s="169"/>
      <c r="H1039" s="107"/>
      <c r="I1039" s="131"/>
      <c r="J1039" s="131"/>
    </row>
    <row r="1040" spans="1:10" ht="23.25">
      <c r="A1040" s="112"/>
      <c r="B1040" s="107"/>
      <c r="C1040" s="122"/>
      <c r="D1040" s="122"/>
      <c r="E1040" s="169"/>
      <c r="F1040" s="209"/>
      <c r="G1040" s="169"/>
      <c r="H1040" s="107"/>
      <c r="I1040" s="131"/>
      <c r="J1040" s="131"/>
    </row>
    <row r="1041" spans="1:10" ht="23.25">
      <c r="A1041" s="112"/>
      <c r="B1041" s="107"/>
      <c r="C1041" s="122"/>
      <c r="D1041" s="122"/>
      <c r="E1041" s="169"/>
      <c r="F1041" s="209"/>
      <c r="G1041" s="169"/>
      <c r="H1041" s="107"/>
      <c r="I1041" s="131"/>
      <c r="J1041" s="131"/>
    </row>
    <row r="1042" spans="1:10" ht="23.25">
      <c r="A1042" s="112"/>
      <c r="B1042" s="107"/>
      <c r="C1042" s="122"/>
      <c r="D1042" s="122"/>
      <c r="E1042" s="169"/>
      <c r="F1042" s="209"/>
      <c r="G1042" s="169"/>
      <c r="H1042" s="107"/>
      <c r="I1042" s="131"/>
      <c r="J1042" s="131"/>
    </row>
    <row r="1043" spans="1:10" ht="23.25">
      <c r="A1043" s="112"/>
      <c r="B1043" s="107"/>
      <c r="C1043" s="122"/>
      <c r="D1043" s="122"/>
      <c r="E1043" s="169"/>
      <c r="F1043" s="209"/>
      <c r="G1043" s="169"/>
      <c r="H1043" s="107"/>
      <c r="I1043" s="131"/>
      <c r="J1043" s="131"/>
    </row>
    <row r="1044" spans="1:10" ht="23.25">
      <c r="A1044" s="112"/>
      <c r="B1044" s="107"/>
      <c r="C1044" s="122"/>
      <c r="D1044" s="122"/>
      <c r="E1044" s="169"/>
      <c r="F1044" s="209"/>
      <c r="G1044" s="169"/>
      <c r="H1044" s="107"/>
      <c r="I1044" s="131"/>
      <c r="J1044" s="131"/>
    </row>
    <row r="1045" spans="1:10" ht="23.25">
      <c r="A1045" s="112"/>
      <c r="B1045" s="107"/>
      <c r="C1045" s="122"/>
      <c r="D1045" s="122"/>
      <c r="E1045" s="169"/>
      <c r="F1045" s="209"/>
      <c r="G1045" s="169"/>
      <c r="H1045" s="107"/>
      <c r="I1045" s="131"/>
      <c r="J1045" s="131"/>
    </row>
    <row r="1046" spans="1:10" ht="23.25">
      <c r="A1046" s="112"/>
      <c r="B1046" s="107"/>
      <c r="C1046" s="122"/>
      <c r="D1046" s="122"/>
      <c r="E1046" s="169"/>
      <c r="F1046" s="209"/>
      <c r="G1046" s="169"/>
      <c r="H1046" s="107"/>
      <c r="I1046" s="131"/>
      <c r="J1046" s="131"/>
    </row>
    <row r="1047" spans="1:10" ht="23.25">
      <c r="A1047" s="112"/>
      <c r="B1047" s="107"/>
      <c r="C1047" s="122"/>
      <c r="D1047" s="122"/>
      <c r="E1047" s="169"/>
      <c r="F1047" s="209"/>
      <c r="G1047" s="169"/>
      <c r="H1047" s="107"/>
      <c r="I1047" s="131"/>
      <c r="J1047" s="131"/>
    </row>
    <row r="1048" spans="1:10" ht="23.25">
      <c r="A1048" s="112"/>
      <c r="B1048" s="107"/>
      <c r="C1048" s="122"/>
      <c r="D1048" s="122"/>
      <c r="E1048" s="169"/>
      <c r="F1048" s="209"/>
      <c r="G1048" s="169"/>
      <c r="H1048" s="107"/>
      <c r="I1048" s="131"/>
      <c r="J1048" s="131"/>
    </row>
    <row r="1049" spans="1:10" ht="23.25">
      <c r="A1049" s="112"/>
      <c r="B1049" s="107"/>
      <c r="C1049" s="122"/>
      <c r="D1049" s="122"/>
      <c r="E1049" s="169"/>
      <c r="F1049" s="209"/>
      <c r="G1049" s="169"/>
      <c r="H1049" s="107"/>
      <c r="I1049" s="131"/>
      <c r="J1049" s="131"/>
    </row>
    <row r="1050" spans="1:10" ht="23.25">
      <c r="A1050" s="112"/>
      <c r="B1050" s="107"/>
      <c r="C1050" s="122"/>
      <c r="D1050" s="122"/>
      <c r="E1050" s="169"/>
      <c r="F1050" s="209"/>
      <c r="G1050" s="169"/>
      <c r="H1050" s="107"/>
      <c r="I1050" s="131"/>
      <c r="J1050" s="131"/>
    </row>
    <row r="1051" spans="1:10" ht="23.25">
      <c r="A1051" s="112"/>
      <c r="B1051" s="107"/>
      <c r="C1051" s="122"/>
      <c r="D1051" s="122"/>
      <c r="E1051" s="169"/>
      <c r="F1051" s="209"/>
      <c r="G1051" s="169"/>
      <c r="H1051" s="107"/>
      <c r="I1051" s="131"/>
      <c r="J1051" s="131"/>
    </row>
    <row r="1052" spans="1:10" ht="23.25">
      <c r="A1052" s="112"/>
      <c r="B1052" s="107"/>
      <c r="C1052" s="122"/>
      <c r="D1052" s="122"/>
      <c r="E1052" s="169"/>
      <c r="F1052" s="209"/>
      <c r="G1052" s="169"/>
      <c r="H1052" s="107"/>
      <c r="I1052" s="131"/>
      <c r="J1052" s="131"/>
    </row>
    <row r="1053" spans="1:10" ht="23.25">
      <c r="A1053" s="112"/>
      <c r="B1053" s="107"/>
      <c r="C1053" s="122"/>
      <c r="D1053" s="122"/>
      <c r="E1053" s="169"/>
      <c r="F1053" s="209"/>
      <c r="G1053" s="169"/>
      <c r="H1053" s="107"/>
      <c r="I1053" s="131"/>
      <c r="J1053" s="131"/>
    </row>
    <row r="1054" spans="1:10" ht="23.25">
      <c r="A1054" s="112"/>
      <c r="B1054" s="107"/>
      <c r="C1054" s="122"/>
      <c r="D1054" s="122"/>
      <c r="E1054" s="169"/>
      <c r="F1054" s="209"/>
      <c r="G1054" s="169"/>
      <c r="H1054" s="107"/>
      <c r="I1054" s="131"/>
      <c r="J1054" s="131"/>
    </row>
    <row r="1055" spans="1:10" ht="23.25">
      <c r="A1055" s="112"/>
      <c r="B1055" s="107"/>
      <c r="C1055" s="122"/>
      <c r="D1055" s="122"/>
      <c r="E1055" s="169"/>
      <c r="F1055" s="209"/>
      <c r="G1055" s="169"/>
      <c r="H1055" s="107"/>
      <c r="I1055" s="131"/>
      <c r="J1055" s="131"/>
    </row>
    <row r="1056" spans="1:10" ht="23.25">
      <c r="A1056" s="112"/>
      <c r="B1056" s="107"/>
      <c r="C1056" s="122"/>
      <c r="D1056" s="122"/>
      <c r="E1056" s="169"/>
      <c r="F1056" s="209"/>
      <c r="G1056" s="169"/>
      <c r="H1056" s="107"/>
      <c r="I1056" s="131"/>
      <c r="J1056" s="131"/>
    </row>
    <row r="1057" spans="1:10" ht="23.25">
      <c r="A1057" s="112"/>
      <c r="B1057" s="107"/>
      <c r="C1057" s="122"/>
      <c r="D1057" s="122"/>
      <c r="E1057" s="169"/>
      <c r="F1057" s="209"/>
      <c r="G1057" s="169"/>
      <c r="H1057" s="107"/>
      <c r="I1057" s="131"/>
      <c r="J1057" s="131"/>
    </row>
    <row r="1058" spans="1:10" ht="23.25">
      <c r="A1058" s="112"/>
      <c r="B1058" s="107"/>
      <c r="C1058" s="122"/>
      <c r="D1058" s="122"/>
      <c r="E1058" s="169"/>
      <c r="F1058" s="209"/>
      <c r="G1058" s="169"/>
      <c r="H1058" s="107"/>
      <c r="I1058" s="131"/>
      <c r="J1058" s="131"/>
    </row>
    <row r="1059" spans="1:10" ht="23.25">
      <c r="A1059" s="112"/>
      <c r="B1059" s="107"/>
      <c r="C1059" s="122"/>
      <c r="D1059" s="122"/>
      <c r="E1059" s="169"/>
      <c r="F1059" s="209"/>
      <c r="G1059" s="169"/>
      <c r="H1059" s="107"/>
      <c r="I1059" s="131"/>
      <c r="J1059" s="131"/>
    </row>
    <row r="1060" spans="1:10" ht="23.25">
      <c r="A1060" s="112"/>
      <c r="B1060" s="107"/>
      <c r="C1060" s="122"/>
      <c r="D1060" s="122"/>
      <c r="E1060" s="169"/>
      <c r="F1060" s="209"/>
      <c r="G1060" s="169"/>
      <c r="H1060" s="107"/>
      <c r="I1060" s="131"/>
      <c r="J1060" s="131"/>
    </row>
    <row r="1061" spans="1:10" ht="23.25">
      <c r="A1061" s="112"/>
      <c r="B1061" s="107"/>
      <c r="C1061" s="122"/>
      <c r="D1061" s="122"/>
      <c r="E1061" s="169"/>
      <c r="F1061" s="209"/>
      <c r="G1061" s="169"/>
      <c r="H1061" s="107"/>
      <c r="I1061" s="131"/>
      <c r="J1061" s="131"/>
    </row>
    <row r="1062" spans="1:10" ht="23.25">
      <c r="A1062" s="112"/>
      <c r="B1062" s="107"/>
      <c r="C1062" s="122"/>
      <c r="D1062" s="122"/>
      <c r="E1062" s="169"/>
      <c r="F1062" s="209"/>
      <c r="G1062" s="169"/>
      <c r="H1062" s="107"/>
      <c r="I1062" s="131"/>
      <c r="J1062" s="131"/>
    </row>
    <row r="1063" spans="1:10" ht="23.25">
      <c r="A1063" s="112"/>
      <c r="B1063" s="107"/>
      <c r="C1063" s="122"/>
      <c r="D1063" s="122"/>
      <c r="E1063" s="169"/>
      <c r="F1063" s="209"/>
      <c r="G1063" s="169"/>
      <c r="H1063" s="107"/>
      <c r="I1063" s="131"/>
      <c r="J1063" s="131"/>
    </row>
    <row r="1064" spans="1:10" ht="23.25">
      <c r="A1064" s="112"/>
      <c r="B1064" s="107"/>
      <c r="C1064" s="122"/>
      <c r="D1064" s="122"/>
      <c r="E1064" s="169"/>
      <c r="F1064" s="209"/>
      <c r="G1064" s="169"/>
      <c r="H1064" s="107"/>
      <c r="I1064" s="131"/>
      <c r="J1064" s="131"/>
    </row>
    <row r="1065" spans="1:10" ht="23.25">
      <c r="A1065" s="112"/>
      <c r="B1065" s="107"/>
      <c r="C1065" s="122"/>
      <c r="D1065" s="122"/>
      <c r="E1065" s="169"/>
      <c r="F1065" s="209"/>
      <c r="G1065" s="169"/>
      <c r="H1065" s="107"/>
      <c r="I1065" s="131"/>
      <c r="J1065" s="131"/>
    </row>
    <row r="1066" spans="1:10" ht="23.25">
      <c r="A1066" s="112"/>
      <c r="B1066" s="107"/>
      <c r="C1066" s="122"/>
      <c r="D1066" s="122"/>
      <c r="E1066" s="169"/>
      <c r="F1066" s="209"/>
      <c r="G1066" s="169"/>
      <c r="H1066" s="107"/>
      <c r="I1066" s="131"/>
      <c r="J1066" s="131"/>
    </row>
    <row r="1067" spans="1:10" ht="23.25">
      <c r="A1067" s="112"/>
      <c r="B1067" s="107"/>
      <c r="C1067" s="122"/>
      <c r="D1067" s="122"/>
      <c r="E1067" s="169"/>
      <c r="F1067" s="209"/>
      <c r="G1067" s="169"/>
      <c r="H1067" s="107"/>
      <c r="I1067" s="131"/>
      <c r="J1067" s="131"/>
    </row>
    <row r="1068" spans="1:10" ht="23.25">
      <c r="A1068" s="112"/>
      <c r="B1068" s="107"/>
      <c r="C1068" s="122"/>
      <c r="D1068" s="122"/>
      <c r="E1068" s="169"/>
      <c r="F1068" s="209"/>
      <c r="G1068" s="169"/>
      <c r="H1068" s="107"/>
      <c r="I1068" s="131"/>
      <c r="J1068" s="131"/>
    </row>
    <row r="1069" spans="1:10" ht="23.25">
      <c r="A1069" s="112"/>
      <c r="B1069" s="107"/>
      <c r="C1069" s="122"/>
      <c r="D1069" s="122"/>
      <c r="E1069" s="169"/>
      <c r="F1069" s="209"/>
      <c r="G1069" s="169"/>
      <c r="H1069" s="107"/>
      <c r="I1069" s="131"/>
      <c r="J1069" s="131"/>
    </row>
    <row r="1070" spans="1:10" ht="23.25">
      <c r="A1070" s="112"/>
      <c r="B1070" s="107"/>
      <c r="C1070" s="122"/>
      <c r="D1070" s="122"/>
      <c r="E1070" s="169"/>
      <c r="F1070" s="209"/>
      <c r="G1070" s="169"/>
      <c r="H1070" s="107"/>
      <c r="I1070" s="131"/>
      <c r="J1070" s="131"/>
    </row>
    <row r="1071" spans="1:10" ht="23.25">
      <c r="A1071" s="112"/>
      <c r="B1071" s="107"/>
      <c r="C1071" s="122"/>
      <c r="D1071" s="122"/>
      <c r="E1071" s="169"/>
      <c r="F1071" s="209"/>
      <c r="G1071" s="169"/>
      <c r="H1071" s="107"/>
      <c r="I1071" s="131"/>
      <c r="J1071" s="131"/>
    </row>
    <row r="1072" spans="1:10" ht="23.25">
      <c r="A1072" s="112"/>
      <c r="B1072" s="107"/>
      <c r="C1072" s="122"/>
      <c r="D1072" s="122"/>
      <c r="E1072" s="169"/>
      <c r="F1072" s="209"/>
      <c r="G1072" s="169"/>
      <c r="H1072" s="107"/>
      <c r="I1072" s="131"/>
      <c r="J1072" s="131"/>
    </row>
    <row r="1073" spans="1:10" ht="23.25">
      <c r="A1073" s="112"/>
      <c r="B1073" s="107"/>
      <c r="C1073" s="122"/>
      <c r="D1073" s="122"/>
      <c r="E1073" s="169"/>
      <c r="F1073" s="209"/>
      <c r="G1073" s="169"/>
      <c r="H1073" s="107"/>
      <c r="I1073" s="131"/>
      <c r="J1073" s="131"/>
    </row>
    <row r="1074" spans="1:10" ht="23.25">
      <c r="A1074" s="112"/>
      <c r="B1074" s="107"/>
      <c r="C1074" s="122"/>
      <c r="D1074" s="122"/>
      <c r="E1074" s="169"/>
      <c r="F1074" s="209"/>
      <c r="G1074" s="169"/>
      <c r="H1074" s="107"/>
      <c r="I1074" s="131"/>
      <c r="J1074" s="131"/>
    </row>
    <row r="1075" spans="1:10" ht="23.25">
      <c r="A1075" s="112"/>
      <c r="B1075" s="107"/>
      <c r="C1075" s="122"/>
      <c r="D1075" s="122"/>
      <c r="E1075" s="169"/>
      <c r="F1075" s="209"/>
      <c r="G1075" s="169"/>
      <c r="H1075" s="107"/>
      <c r="I1075" s="131"/>
      <c r="J1075" s="131"/>
    </row>
    <row r="1076" spans="1:10" ht="23.25">
      <c r="A1076" s="112"/>
      <c r="B1076" s="107"/>
      <c r="C1076" s="122"/>
      <c r="D1076" s="122"/>
      <c r="E1076" s="169"/>
      <c r="F1076" s="209"/>
      <c r="G1076" s="169"/>
      <c r="H1076" s="107"/>
      <c r="I1076" s="131"/>
      <c r="J1076" s="131"/>
    </row>
    <row r="1077" spans="1:10" ht="23.25">
      <c r="A1077" s="112"/>
      <c r="B1077" s="107"/>
      <c r="C1077" s="122"/>
      <c r="D1077" s="122"/>
      <c r="E1077" s="169"/>
      <c r="F1077" s="209"/>
      <c r="G1077" s="169"/>
      <c r="H1077" s="107"/>
      <c r="I1077" s="131"/>
      <c r="J1077" s="131"/>
    </row>
    <row r="1078" spans="1:10" ht="23.25">
      <c r="A1078" s="112"/>
      <c r="B1078" s="107"/>
      <c r="C1078" s="122"/>
      <c r="D1078" s="122"/>
      <c r="E1078" s="169"/>
      <c r="F1078" s="209"/>
      <c r="G1078" s="169"/>
      <c r="H1078" s="107"/>
      <c r="I1078" s="131"/>
      <c r="J1078" s="131"/>
    </row>
    <row r="1079" spans="1:10" ht="23.25">
      <c r="A1079" s="112"/>
      <c r="B1079" s="107"/>
      <c r="C1079" s="122"/>
      <c r="D1079" s="122"/>
      <c r="E1079" s="169"/>
      <c r="F1079" s="209"/>
      <c r="G1079" s="169"/>
      <c r="H1079" s="107"/>
      <c r="I1079" s="131"/>
      <c r="J1079" s="131"/>
    </row>
    <row r="1080" spans="1:10" ht="23.25">
      <c r="A1080" s="112"/>
      <c r="B1080" s="107"/>
      <c r="C1080" s="122"/>
      <c r="D1080" s="122"/>
      <c r="E1080" s="169"/>
      <c r="F1080" s="209"/>
      <c r="G1080" s="169"/>
      <c r="H1080" s="107"/>
      <c r="I1080" s="131"/>
      <c r="J1080" s="131"/>
    </row>
    <row r="1081" spans="1:10" ht="23.25">
      <c r="A1081" s="112"/>
      <c r="B1081" s="107"/>
      <c r="C1081" s="122"/>
      <c r="D1081" s="122"/>
      <c r="E1081" s="169"/>
      <c r="F1081" s="209"/>
      <c r="G1081" s="169"/>
      <c r="H1081" s="107"/>
      <c r="I1081" s="131"/>
      <c r="J1081" s="131"/>
    </row>
    <row r="1082" spans="1:10" ht="23.25">
      <c r="A1082" s="112"/>
      <c r="B1082" s="107"/>
      <c r="C1082" s="122"/>
      <c r="D1082" s="122"/>
      <c r="E1082" s="169"/>
      <c r="F1082" s="209"/>
      <c r="G1082" s="169"/>
      <c r="H1082" s="107"/>
      <c r="I1082" s="131"/>
      <c r="J1082" s="131"/>
    </row>
    <row r="1083" spans="1:10" ht="23.25">
      <c r="A1083" s="112"/>
      <c r="B1083" s="107"/>
      <c r="C1083" s="122"/>
      <c r="D1083" s="122"/>
      <c r="E1083" s="169"/>
      <c r="F1083" s="209"/>
      <c r="G1083" s="169"/>
      <c r="H1083" s="107"/>
      <c r="I1083" s="131"/>
      <c r="J1083" s="131"/>
    </row>
    <row r="1084" spans="1:10" ht="23.25">
      <c r="A1084" s="112"/>
      <c r="B1084" s="107"/>
      <c r="C1084" s="122"/>
      <c r="D1084" s="122"/>
      <c r="E1084" s="169"/>
      <c r="F1084" s="209"/>
      <c r="G1084" s="169"/>
      <c r="H1084" s="107"/>
      <c r="I1084" s="131"/>
      <c r="J1084" s="131"/>
    </row>
    <row r="1085" spans="1:10" ht="23.25">
      <c r="A1085" s="112"/>
      <c r="B1085" s="107"/>
      <c r="C1085" s="122"/>
      <c r="D1085" s="122"/>
      <c r="E1085" s="169"/>
      <c r="F1085" s="209"/>
      <c r="G1085" s="169"/>
      <c r="H1085" s="107"/>
      <c r="I1085" s="131"/>
      <c r="J1085" s="131"/>
    </row>
    <row r="1086" spans="1:10" ht="23.25">
      <c r="A1086" s="112"/>
      <c r="B1086" s="107"/>
      <c r="C1086" s="122"/>
      <c r="D1086" s="122"/>
      <c r="E1086" s="169"/>
      <c r="F1086" s="209"/>
      <c r="G1086" s="169"/>
      <c r="H1086" s="107"/>
      <c r="I1086" s="131"/>
      <c r="J1086" s="131"/>
    </row>
    <row r="1087" spans="1:10" ht="23.25">
      <c r="A1087" s="112"/>
      <c r="B1087" s="107"/>
      <c r="C1087" s="122"/>
      <c r="D1087" s="122"/>
      <c r="E1087" s="169"/>
      <c r="F1087" s="209"/>
      <c r="G1087" s="169"/>
      <c r="H1087" s="107"/>
      <c r="I1087" s="131"/>
      <c r="J1087" s="131"/>
    </row>
    <row r="1088" spans="1:10" ht="23.25">
      <c r="A1088" s="112"/>
      <c r="B1088" s="107"/>
      <c r="C1088" s="122"/>
      <c r="D1088" s="122"/>
      <c r="E1088" s="169"/>
      <c r="F1088" s="209"/>
      <c r="G1088" s="169"/>
      <c r="H1088" s="107"/>
      <c r="I1088" s="131"/>
      <c r="J1088" s="131"/>
    </row>
    <row r="1089" spans="1:10" ht="23.25">
      <c r="A1089" s="112"/>
      <c r="B1089" s="107"/>
      <c r="C1089" s="122"/>
      <c r="D1089" s="122"/>
      <c r="E1089" s="169"/>
      <c r="F1089" s="209"/>
      <c r="G1089" s="169"/>
      <c r="H1089" s="107"/>
      <c r="I1089" s="131"/>
      <c r="J1089" s="131"/>
    </row>
    <row r="1090" spans="1:10" ht="23.25">
      <c r="A1090" s="112"/>
      <c r="B1090" s="107"/>
      <c r="C1090" s="122"/>
      <c r="D1090" s="122"/>
      <c r="E1090" s="169"/>
      <c r="F1090" s="209"/>
      <c r="G1090" s="169"/>
      <c r="H1090" s="107"/>
      <c r="I1090" s="131"/>
      <c r="J1090" s="131"/>
    </row>
    <row r="1091" spans="1:10" ht="23.25">
      <c r="A1091" s="112"/>
      <c r="B1091" s="107"/>
      <c r="C1091" s="122"/>
      <c r="D1091" s="122"/>
      <c r="E1091" s="169"/>
      <c r="F1091" s="209"/>
      <c r="G1091" s="169"/>
      <c r="H1091" s="107"/>
      <c r="I1091" s="131"/>
      <c r="J1091" s="131"/>
    </row>
    <row r="1092" spans="1:10" ht="23.25">
      <c r="A1092" s="112"/>
      <c r="B1092" s="107"/>
      <c r="C1092" s="122"/>
      <c r="D1092" s="122"/>
      <c r="E1092" s="169"/>
      <c r="F1092" s="209"/>
      <c r="G1092" s="169"/>
      <c r="H1092" s="107"/>
      <c r="I1092" s="131"/>
      <c r="J1092" s="131"/>
    </row>
    <row r="1093" spans="1:10" ht="23.25">
      <c r="A1093" s="112"/>
      <c r="B1093" s="107"/>
      <c r="C1093" s="122"/>
      <c r="D1093" s="122"/>
      <c r="E1093" s="169"/>
      <c r="F1093" s="209"/>
      <c r="G1093" s="169"/>
      <c r="H1093" s="107"/>
      <c r="I1093" s="131"/>
      <c r="J1093" s="131"/>
    </row>
    <row r="1094" spans="1:10" ht="23.25">
      <c r="A1094" s="112"/>
      <c r="B1094" s="107"/>
      <c r="C1094" s="122"/>
      <c r="D1094" s="122"/>
      <c r="E1094" s="169"/>
      <c r="F1094" s="209"/>
      <c r="G1094" s="169"/>
      <c r="H1094" s="107"/>
      <c r="I1094" s="131"/>
      <c r="J1094" s="131"/>
    </row>
    <row r="1095" spans="1:10" ht="23.25">
      <c r="A1095" s="112"/>
      <c r="B1095" s="107"/>
      <c r="C1095" s="122"/>
      <c r="D1095" s="122"/>
      <c r="E1095" s="169"/>
      <c r="F1095" s="209"/>
      <c r="G1095" s="169"/>
      <c r="H1095" s="107"/>
      <c r="I1095" s="131"/>
      <c r="J1095" s="131"/>
    </row>
    <row r="1096" spans="1:10" ht="23.25">
      <c r="A1096" s="112"/>
      <c r="B1096" s="107"/>
      <c r="C1096" s="122"/>
      <c r="D1096" s="122"/>
      <c r="E1096" s="169"/>
      <c r="F1096" s="209"/>
      <c r="G1096" s="169"/>
      <c r="H1096" s="107"/>
      <c r="I1096" s="131"/>
      <c r="J1096" s="131"/>
    </row>
    <row r="1097" spans="1:10" ht="23.25">
      <c r="A1097" s="112"/>
      <c r="B1097" s="107"/>
      <c r="C1097" s="122"/>
      <c r="D1097" s="122"/>
      <c r="E1097" s="169"/>
      <c r="F1097" s="209"/>
      <c r="G1097" s="169"/>
      <c r="H1097" s="107"/>
      <c r="I1097" s="131"/>
      <c r="J1097" s="131"/>
    </row>
    <row r="1098" spans="1:10" ht="23.25">
      <c r="A1098" s="112"/>
      <c r="B1098" s="107"/>
      <c r="C1098" s="122"/>
      <c r="D1098" s="122"/>
      <c r="E1098" s="169"/>
      <c r="F1098" s="209"/>
      <c r="G1098" s="169"/>
      <c r="H1098" s="107"/>
      <c r="I1098" s="131"/>
      <c r="J1098" s="131"/>
    </row>
    <row r="1099" spans="1:10" ht="23.25">
      <c r="A1099" s="112"/>
      <c r="B1099" s="107"/>
      <c r="C1099" s="122"/>
      <c r="D1099" s="122"/>
      <c r="E1099" s="169"/>
      <c r="F1099" s="209"/>
      <c r="G1099" s="169"/>
      <c r="H1099" s="107"/>
      <c r="I1099" s="131"/>
      <c r="J1099" s="131"/>
    </row>
    <row r="1100" spans="1:10" ht="23.25">
      <c r="A1100" s="112"/>
      <c r="B1100" s="107"/>
      <c r="C1100" s="122"/>
      <c r="D1100" s="122"/>
      <c r="E1100" s="169"/>
      <c r="F1100" s="209"/>
      <c r="G1100" s="169"/>
      <c r="H1100" s="107"/>
      <c r="I1100" s="131"/>
      <c r="J1100" s="131"/>
    </row>
    <row r="1101" spans="1:10" ht="23.25">
      <c r="A1101" s="112"/>
      <c r="B1101" s="107"/>
      <c r="C1101" s="122"/>
      <c r="D1101" s="122"/>
      <c r="E1101" s="169"/>
      <c r="F1101" s="209"/>
      <c r="G1101" s="169"/>
      <c r="H1101" s="107"/>
      <c r="I1101" s="131"/>
      <c r="J1101" s="131"/>
    </row>
    <row r="1102" spans="1:10" ht="23.25">
      <c r="A1102" s="112"/>
      <c r="B1102" s="107"/>
      <c r="C1102" s="122"/>
      <c r="D1102" s="122"/>
      <c r="E1102" s="169"/>
      <c r="F1102" s="209"/>
      <c r="G1102" s="169"/>
      <c r="H1102" s="107"/>
      <c r="I1102" s="131"/>
      <c r="J1102" s="131"/>
    </row>
    <row r="1103" spans="1:10" ht="23.25">
      <c r="A1103" s="112"/>
      <c r="B1103" s="107"/>
      <c r="C1103" s="122"/>
      <c r="D1103" s="122"/>
      <c r="E1103" s="169"/>
      <c r="F1103" s="209"/>
      <c r="G1103" s="169"/>
      <c r="H1103" s="107"/>
      <c r="I1103" s="131"/>
      <c r="J1103" s="131"/>
    </row>
    <row r="1104" spans="1:10" ht="23.25">
      <c r="A1104" s="112"/>
      <c r="B1104" s="107"/>
      <c r="C1104" s="122"/>
      <c r="D1104" s="122"/>
      <c r="E1104" s="169"/>
      <c r="F1104" s="209"/>
      <c r="G1104" s="169"/>
      <c r="H1104" s="107"/>
      <c r="I1104" s="131"/>
      <c r="J1104" s="131"/>
    </row>
    <row r="1105" spans="1:10" ht="23.25">
      <c r="A1105" s="112"/>
      <c r="B1105" s="107"/>
      <c r="C1105" s="122"/>
      <c r="D1105" s="122"/>
      <c r="E1105" s="169"/>
      <c r="F1105" s="209"/>
      <c r="G1105" s="169"/>
      <c r="H1105" s="107"/>
      <c r="I1105" s="131"/>
      <c r="J1105" s="131"/>
    </row>
    <row r="1106" spans="1:10" ht="23.25">
      <c r="A1106" s="112"/>
      <c r="B1106" s="107"/>
      <c r="C1106" s="122"/>
      <c r="D1106" s="122"/>
      <c r="E1106" s="169"/>
      <c r="F1106" s="209"/>
      <c r="G1106" s="169"/>
      <c r="H1106" s="107"/>
      <c r="I1106" s="131"/>
      <c r="J1106" s="131"/>
    </row>
    <row r="1107" spans="1:10" ht="23.25">
      <c r="A1107" s="112"/>
      <c r="B1107" s="107"/>
      <c r="C1107" s="122"/>
      <c r="D1107" s="122"/>
      <c r="E1107" s="169"/>
      <c r="F1107" s="209"/>
      <c r="G1107" s="169"/>
      <c r="H1107" s="107"/>
      <c r="I1107" s="131"/>
      <c r="J1107" s="131"/>
    </row>
    <row r="1108" spans="1:10" ht="23.25">
      <c r="A1108" s="112"/>
      <c r="B1108" s="107"/>
      <c r="C1108" s="122"/>
      <c r="D1108" s="122"/>
      <c r="E1108" s="169"/>
      <c r="F1108" s="209"/>
      <c r="G1108" s="169"/>
      <c r="H1108" s="107"/>
      <c r="I1108" s="131"/>
      <c r="J1108" s="131"/>
    </row>
    <row r="1109" spans="1:10" ht="23.25">
      <c r="A1109" s="112"/>
      <c r="B1109" s="107"/>
      <c r="C1109" s="122"/>
      <c r="D1109" s="122"/>
      <c r="E1109" s="169"/>
      <c r="F1109" s="209"/>
      <c r="G1109" s="169"/>
      <c r="H1109" s="107"/>
      <c r="I1109" s="131"/>
      <c r="J1109" s="131"/>
    </row>
    <row r="1110" spans="1:10" ht="23.25">
      <c r="A1110" s="112"/>
      <c r="B1110" s="107"/>
      <c r="C1110" s="122"/>
      <c r="D1110" s="122"/>
      <c r="E1110" s="169"/>
      <c r="F1110" s="209"/>
      <c r="G1110" s="169"/>
      <c r="H1110" s="107"/>
      <c r="I1110" s="131"/>
      <c r="J1110" s="131"/>
    </row>
    <row r="1111" spans="1:10" ht="23.25">
      <c r="A1111" s="112"/>
      <c r="B1111" s="107"/>
      <c r="C1111" s="122"/>
      <c r="D1111" s="122"/>
      <c r="E1111" s="169"/>
      <c r="F1111" s="209"/>
      <c r="G1111" s="169"/>
      <c r="H1111" s="107"/>
      <c r="I1111" s="131"/>
      <c r="J1111" s="131"/>
    </row>
    <row r="1112" spans="1:10" ht="23.25">
      <c r="A1112" s="112"/>
      <c r="B1112" s="107"/>
      <c r="C1112" s="122"/>
      <c r="D1112" s="122"/>
      <c r="E1112" s="169"/>
      <c r="F1112" s="209"/>
      <c r="G1112" s="169"/>
      <c r="H1112" s="107"/>
      <c r="I1112" s="131"/>
      <c r="J1112" s="131"/>
    </row>
    <row r="1113" spans="1:10" ht="23.25">
      <c r="A1113" s="112"/>
      <c r="B1113" s="107"/>
      <c r="C1113" s="122"/>
      <c r="D1113" s="122"/>
      <c r="E1113" s="169"/>
      <c r="F1113" s="209"/>
      <c r="G1113" s="169"/>
      <c r="H1113" s="107"/>
      <c r="I1113" s="131"/>
      <c r="J1113" s="131"/>
    </row>
    <row r="1114" spans="1:10" ht="23.25">
      <c r="A1114" s="112"/>
      <c r="B1114" s="107"/>
      <c r="C1114" s="122"/>
      <c r="D1114" s="122"/>
      <c r="E1114" s="169"/>
      <c r="F1114" s="209"/>
      <c r="G1114" s="169"/>
      <c r="H1114" s="107"/>
      <c r="I1114" s="131"/>
      <c r="J1114" s="131"/>
    </row>
    <row r="1115" spans="1:10" ht="23.25">
      <c r="A1115" s="112"/>
      <c r="B1115" s="107"/>
      <c r="C1115" s="122"/>
      <c r="D1115" s="122"/>
      <c r="E1115" s="169"/>
      <c r="F1115" s="209"/>
      <c r="G1115" s="169"/>
      <c r="H1115" s="107"/>
      <c r="I1115" s="131"/>
      <c r="J1115" s="131"/>
    </row>
    <row r="1116" spans="1:10" ht="23.25">
      <c r="A1116" s="112"/>
      <c r="B1116" s="107"/>
      <c r="C1116" s="122"/>
      <c r="D1116" s="122"/>
      <c r="E1116" s="169"/>
      <c r="F1116" s="209"/>
      <c r="G1116" s="169"/>
      <c r="H1116" s="107"/>
      <c r="I1116" s="131"/>
      <c r="J1116" s="131"/>
    </row>
    <row r="1117" spans="1:10" ht="23.25">
      <c r="A1117" s="112"/>
      <c r="B1117" s="107"/>
      <c r="C1117" s="122"/>
      <c r="D1117" s="122"/>
      <c r="E1117" s="169"/>
      <c r="F1117" s="209"/>
      <c r="G1117" s="169"/>
      <c r="H1117" s="107"/>
      <c r="I1117" s="131"/>
      <c r="J1117" s="131"/>
    </row>
    <row r="1118" spans="1:10" ht="23.25">
      <c r="A1118" s="112"/>
      <c r="B1118" s="107"/>
      <c r="C1118" s="122"/>
      <c r="D1118" s="122"/>
      <c r="E1118" s="169"/>
      <c r="F1118" s="209"/>
      <c r="G1118" s="169"/>
      <c r="H1118" s="107"/>
      <c r="I1118" s="131"/>
      <c r="J1118" s="131"/>
    </row>
    <row r="1119" spans="1:10" ht="23.25">
      <c r="A1119" s="112"/>
      <c r="B1119" s="107"/>
      <c r="C1119" s="122"/>
      <c r="D1119" s="122"/>
      <c r="E1119" s="169"/>
      <c r="F1119" s="209"/>
      <c r="G1119" s="169"/>
      <c r="H1119" s="107"/>
      <c r="I1119" s="131"/>
      <c r="J1119" s="131"/>
    </row>
    <row r="1120" spans="1:10" ht="23.25">
      <c r="A1120" s="112"/>
      <c r="B1120" s="107"/>
      <c r="C1120" s="122"/>
      <c r="D1120" s="122"/>
      <c r="E1120" s="169"/>
      <c r="F1120" s="209"/>
      <c r="G1120" s="169"/>
      <c r="H1120" s="107"/>
      <c r="I1120" s="131"/>
      <c r="J1120" s="131"/>
    </row>
    <row r="1121" spans="1:10" ht="23.25">
      <c r="A1121" s="112"/>
      <c r="B1121" s="107"/>
      <c r="C1121" s="122"/>
      <c r="D1121" s="122"/>
      <c r="E1121" s="169"/>
      <c r="F1121" s="209"/>
      <c r="G1121" s="169"/>
      <c r="H1121" s="107"/>
      <c r="I1121" s="131"/>
      <c r="J1121" s="131"/>
    </row>
    <row r="1122" spans="1:10" ht="23.25">
      <c r="A1122" s="112"/>
      <c r="B1122" s="107"/>
      <c r="C1122" s="122"/>
      <c r="D1122" s="122"/>
      <c r="E1122" s="169"/>
      <c r="F1122" s="209"/>
      <c r="G1122" s="169"/>
      <c r="H1122" s="107"/>
      <c r="I1122" s="131"/>
      <c r="J1122" s="131"/>
    </row>
    <row r="1123" spans="1:10" ht="23.25">
      <c r="A1123" s="112"/>
      <c r="B1123" s="107"/>
      <c r="C1123" s="122"/>
      <c r="D1123" s="122"/>
      <c r="E1123" s="169"/>
      <c r="F1123" s="209"/>
      <c r="G1123" s="169"/>
      <c r="H1123" s="107"/>
      <c r="I1123" s="131"/>
      <c r="J1123" s="131"/>
    </row>
    <row r="1124" spans="1:10" ht="23.25">
      <c r="A1124" s="112"/>
      <c r="B1124" s="107"/>
      <c r="C1124" s="122"/>
      <c r="D1124" s="122"/>
      <c r="E1124" s="169"/>
      <c r="F1124" s="209"/>
      <c r="G1124" s="169"/>
      <c r="H1124" s="107"/>
      <c r="I1124" s="131"/>
      <c r="J1124" s="131"/>
    </row>
    <row r="1125" spans="1:10" ht="23.25">
      <c r="A1125" s="112"/>
      <c r="B1125" s="107"/>
      <c r="C1125" s="122"/>
      <c r="D1125" s="122"/>
      <c r="E1125" s="169"/>
      <c r="F1125" s="209"/>
      <c r="G1125" s="169"/>
      <c r="H1125" s="107"/>
      <c r="I1125" s="131"/>
      <c r="J1125" s="131"/>
    </row>
    <row r="1126" spans="1:10" ht="23.25">
      <c r="A1126" s="112"/>
      <c r="B1126" s="107"/>
      <c r="C1126" s="122"/>
      <c r="D1126" s="122"/>
      <c r="E1126" s="169"/>
      <c r="F1126" s="209"/>
      <c r="G1126" s="169"/>
      <c r="H1126" s="107"/>
      <c r="I1126" s="131"/>
      <c r="J1126" s="131"/>
    </row>
    <row r="1127" spans="1:10" ht="23.25">
      <c r="A1127" s="112"/>
      <c r="B1127" s="107"/>
      <c r="C1127" s="122"/>
      <c r="D1127" s="122"/>
      <c r="E1127" s="169"/>
      <c r="F1127" s="209"/>
      <c r="G1127" s="169"/>
      <c r="H1127" s="107"/>
      <c r="I1127" s="131"/>
      <c r="J1127" s="131"/>
    </row>
    <row r="1128" spans="1:10" ht="23.25">
      <c r="A1128" s="112"/>
      <c r="B1128" s="107"/>
      <c r="C1128" s="122"/>
      <c r="D1128" s="122"/>
      <c r="E1128" s="169"/>
      <c r="F1128" s="209"/>
      <c r="G1128" s="169"/>
      <c r="H1128" s="107"/>
      <c r="I1128" s="131"/>
      <c r="J1128" s="131"/>
    </row>
    <row r="1129" spans="1:10" ht="23.25">
      <c r="A1129" s="112"/>
      <c r="B1129" s="107"/>
      <c r="C1129" s="122"/>
      <c r="D1129" s="122"/>
      <c r="E1129" s="169"/>
      <c r="F1129" s="209"/>
      <c r="G1129" s="169"/>
      <c r="H1129" s="107"/>
      <c r="I1129" s="131"/>
      <c r="J1129" s="131"/>
    </row>
    <row r="1130" spans="1:10" ht="23.25">
      <c r="A1130" s="112"/>
      <c r="B1130" s="107"/>
      <c r="C1130" s="122"/>
      <c r="D1130" s="122"/>
      <c r="E1130" s="169"/>
      <c r="F1130" s="209"/>
      <c r="G1130" s="169"/>
      <c r="H1130" s="107"/>
      <c r="I1130" s="131"/>
      <c r="J1130" s="131"/>
    </row>
    <row r="1131" spans="1:10" ht="23.25">
      <c r="A1131" s="112"/>
      <c r="B1131" s="107"/>
      <c r="C1131" s="122"/>
      <c r="D1131" s="122"/>
      <c r="E1131" s="169"/>
      <c r="F1131" s="209"/>
      <c r="G1131" s="169"/>
      <c r="H1131" s="107"/>
      <c r="I1131" s="131"/>
      <c r="J1131" s="131"/>
    </row>
    <row r="1132" spans="1:10" ht="23.25">
      <c r="A1132" s="112"/>
      <c r="B1132" s="107"/>
      <c r="C1132" s="122"/>
      <c r="D1132" s="122"/>
      <c r="E1132" s="169"/>
      <c r="F1132" s="209"/>
      <c r="G1132" s="169"/>
      <c r="H1132" s="107"/>
      <c r="I1132" s="131"/>
      <c r="J1132" s="131"/>
    </row>
    <row r="1133" spans="1:10" ht="23.25">
      <c r="A1133" s="112"/>
      <c r="B1133" s="107"/>
      <c r="C1133" s="122"/>
      <c r="D1133" s="122"/>
      <c r="E1133" s="169"/>
      <c r="F1133" s="209"/>
      <c r="G1133" s="169"/>
      <c r="H1133" s="107"/>
      <c r="I1133" s="131"/>
      <c r="J1133" s="131"/>
    </row>
    <row r="1134" spans="1:10" ht="23.25">
      <c r="A1134" s="112"/>
      <c r="B1134" s="107"/>
      <c r="C1134" s="122"/>
      <c r="D1134" s="122"/>
      <c r="E1134" s="169"/>
      <c r="F1134" s="209"/>
      <c r="G1134" s="169"/>
      <c r="H1134" s="107"/>
      <c r="I1134" s="131"/>
      <c r="J1134" s="131"/>
    </row>
    <row r="1135" spans="1:10" ht="23.25">
      <c r="A1135" s="112"/>
      <c r="B1135" s="107"/>
      <c r="C1135" s="122"/>
      <c r="D1135" s="122"/>
      <c r="E1135" s="169"/>
      <c r="F1135" s="209"/>
      <c r="G1135" s="169"/>
      <c r="H1135" s="107"/>
      <c r="I1135" s="131"/>
      <c r="J1135" s="131"/>
    </row>
    <row r="1136" spans="1:10" ht="23.25">
      <c r="A1136" s="112"/>
      <c r="B1136" s="107"/>
      <c r="C1136" s="122"/>
      <c r="D1136" s="122"/>
      <c r="E1136" s="169"/>
      <c r="F1136" s="209"/>
      <c r="G1136" s="169"/>
      <c r="H1136" s="107"/>
      <c r="I1136" s="131"/>
      <c r="J1136" s="131"/>
    </row>
    <row r="1137" spans="1:10" ht="23.25">
      <c r="A1137" s="112"/>
      <c r="B1137" s="107"/>
      <c r="C1137" s="122"/>
      <c r="D1137" s="122"/>
      <c r="E1137" s="169"/>
      <c r="F1137" s="209"/>
      <c r="G1137" s="169"/>
      <c r="H1137" s="107"/>
      <c r="I1137" s="131"/>
      <c r="J1137" s="131"/>
    </row>
    <row r="1138" spans="1:10" ht="23.25">
      <c r="A1138" s="112"/>
      <c r="B1138" s="107"/>
      <c r="C1138" s="122"/>
      <c r="D1138" s="122"/>
      <c r="E1138" s="169"/>
      <c r="F1138" s="209"/>
      <c r="G1138" s="169"/>
      <c r="H1138" s="107"/>
      <c r="I1138" s="131"/>
      <c r="J1138" s="131"/>
    </row>
    <row r="1139" spans="1:10" ht="23.25">
      <c r="A1139" s="112"/>
      <c r="B1139" s="107"/>
      <c r="C1139" s="122"/>
      <c r="D1139" s="122"/>
      <c r="E1139" s="169"/>
      <c r="F1139" s="209"/>
      <c r="G1139" s="169"/>
      <c r="H1139" s="107"/>
      <c r="I1139" s="131"/>
      <c r="J1139" s="131"/>
    </row>
    <row r="1140" spans="1:10" ht="23.25">
      <c r="A1140" s="112"/>
      <c r="B1140" s="107"/>
      <c r="C1140" s="122"/>
      <c r="D1140" s="122"/>
      <c r="E1140" s="169"/>
      <c r="F1140" s="209"/>
      <c r="G1140" s="169"/>
      <c r="H1140" s="107"/>
      <c r="I1140" s="131"/>
      <c r="J1140" s="131"/>
    </row>
    <row r="1141" spans="1:10" ht="23.25">
      <c r="A1141" s="112"/>
      <c r="B1141" s="107"/>
      <c r="C1141" s="122"/>
      <c r="D1141" s="122"/>
      <c r="E1141" s="169"/>
      <c r="F1141" s="209"/>
      <c r="G1141" s="169"/>
      <c r="H1141" s="107"/>
      <c r="I1141" s="131"/>
      <c r="J1141" s="131"/>
    </row>
    <row r="1142" spans="1:10" ht="23.25">
      <c r="A1142" s="112"/>
      <c r="B1142" s="107"/>
      <c r="C1142" s="122"/>
      <c r="D1142" s="122"/>
      <c r="E1142" s="169"/>
      <c r="F1142" s="209"/>
      <c r="G1142" s="169"/>
      <c r="H1142" s="107"/>
      <c r="I1142" s="131"/>
      <c r="J1142" s="131"/>
    </row>
    <row r="1143" spans="1:10" ht="23.25">
      <c r="A1143" s="112"/>
      <c r="B1143" s="107"/>
      <c r="C1143" s="122"/>
      <c r="D1143" s="122"/>
      <c r="E1143" s="169"/>
      <c r="F1143" s="209"/>
      <c r="G1143" s="169"/>
      <c r="H1143" s="107"/>
      <c r="I1143" s="131"/>
      <c r="J1143" s="131"/>
    </row>
    <row r="1144" spans="1:10" ht="23.25">
      <c r="A1144" s="112"/>
      <c r="B1144" s="107"/>
      <c r="C1144" s="122"/>
      <c r="D1144" s="122"/>
      <c r="E1144" s="169"/>
      <c r="F1144" s="209"/>
      <c r="G1144" s="169"/>
      <c r="H1144" s="107"/>
      <c r="I1144" s="131"/>
      <c r="J1144" s="131"/>
    </row>
    <row r="1145" spans="1:10" ht="23.25">
      <c r="A1145" s="112"/>
      <c r="B1145" s="107"/>
      <c r="C1145" s="122"/>
      <c r="D1145" s="122"/>
      <c r="E1145" s="169"/>
      <c r="F1145" s="209"/>
      <c r="G1145" s="169"/>
      <c r="H1145" s="107"/>
      <c r="I1145" s="131"/>
      <c r="J1145" s="131"/>
    </row>
    <row r="1146" spans="1:10" ht="23.25">
      <c r="A1146" s="112"/>
      <c r="B1146" s="107"/>
      <c r="C1146" s="122"/>
      <c r="D1146" s="122"/>
      <c r="E1146" s="169"/>
      <c r="F1146" s="209"/>
      <c r="G1146" s="169"/>
      <c r="H1146" s="107"/>
      <c r="I1146" s="131"/>
      <c r="J1146" s="131"/>
    </row>
    <row r="1147" spans="1:10" ht="23.25">
      <c r="A1147" s="112"/>
      <c r="B1147" s="107"/>
      <c r="C1147" s="122"/>
      <c r="D1147" s="122"/>
      <c r="E1147" s="169"/>
      <c r="F1147" s="209"/>
      <c r="G1147" s="169"/>
      <c r="H1147" s="107"/>
      <c r="I1147" s="131"/>
      <c r="J1147" s="131"/>
    </row>
    <row r="1148" spans="1:10" ht="23.25">
      <c r="A1148" s="112"/>
      <c r="B1148" s="107"/>
      <c r="C1148" s="122"/>
      <c r="D1148" s="122"/>
      <c r="E1148" s="169"/>
      <c r="F1148" s="209"/>
      <c r="G1148" s="169"/>
      <c r="H1148" s="107"/>
      <c r="I1148" s="131"/>
      <c r="J1148" s="131"/>
    </row>
    <row r="1149" spans="1:10" ht="23.25">
      <c r="A1149" s="112"/>
      <c r="B1149" s="107"/>
      <c r="C1149" s="122"/>
      <c r="D1149" s="122"/>
      <c r="E1149" s="169"/>
      <c r="F1149" s="209"/>
      <c r="G1149" s="169"/>
      <c r="H1149" s="107"/>
      <c r="I1149" s="131"/>
      <c r="J1149" s="131"/>
    </row>
    <row r="1150" spans="1:10" ht="23.25">
      <c r="A1150" s="112"/>
      <c r="B1150" s="107"/>
      <c r="C1150" s="122"/>
      <c r="D1150" s="122"/>
      <c r="E1150" s="169"/>
      <c r="F1150" s="209"/>
      <c r="G1150" s="169"/>
      <c r="H1150" s="107"/>
      <c r="I1150" s="131"/>
      <c r="J1150" s="131"/>
    </row>
    <row r="1151" spans="1:10" ht="23.25">
      <c r="A1151" s="112"/>
      <c r="B1151" s="107"/>
      <c r="C1151" s="122"/>
      <c r="D1151" s="122"/>
      <c r="E1151" s="169"/>
      <c r="F1151" s="209"/>
      <c r="G1151" s="169"/>
      <c r="H1151" s="107"/>
      <c r="I1151" s="131"/>
      <c r="J1151" s="131"/>
    </row>
    <row r="1152" spans="1:10" ht="23.25">
      <c r="A1152" s="112"/>
      <c r="B1152" s="107"/>
      <c r="C1152" s="122"/>
      <c r="D1152" s="122"/>
      <c r="E1152" s="169"/>
      <c r="F1152" s="209"/>
      <c r="G1152" s="169"/>
      <c r="H1152" s="107"/>
      <c r="I1152" s="131"/>
      <c r="J1152" s="131"/>
    </row>
    <row r="1153" spans="1:10" ht="23.25">
      <c r="A1153" s="112"/>
      <c r="B1153" s="107"/>
      <c r="C1153" s="122"/>
      <c r="D1153" s="122"/>
      <c r="E1153" s="169"/>
      <c r="F1153" s="209"/>
      <c r="G1153" s="169"/>
      <c r="H1153" s="107"/>
      <c r="I1153" s="131"/>
      <c r="J1153" s="131"/>
    </row>
    <row r="1154" spans="1:10" ht="23.25">
      <c r="A1154" s="112"/>
      <c r="B1154" s="107"/>
      <c r="C1154" s="122"/>
      <c r="D1154" s="122"/>
      <c r="E1154" s="169"/>
      <c r="F1154" s="209"/>
      <c r="G1154" s="169"/>
      <c r="H1154" s="107"/>
      <c r="I1154" s="131"/>
      <c r="J1154" s="131"/>
    </row>
    <row r="1155" spans="1:10" ht="23.25">
      <c r="A1155" s="112"/>
      <c r="B1155" s="107"/>
      <c r="C1155" s="122"/>
      <c r="D1155" s="122"/>
      <c r="E1155" s="169"/>
      <c r="F1155" s="209"/>
      <c r="G1155" s="169"/>
      <c r="H1155" s="107"/>
      <c r="I1155" s="131"/>
      <c r="J1155" s="131"/>
    </row>
    <row r="1156" spans="1:10" ht="23.25">
      <c r="A1156" s="112"/>
      <c r="B1156" s="107"/>
      <c r="C1156" s="122"/>
      <c r="D1156" s="122"/>
      <c r="E1156" s="169"/>
      <c r="F1156" s="209"/>
      <c r="G1156" s="169"/>
      <c r="H1156" s="107"/>
      <c r="I1156" s="131"/>
      <c r="J1156" s="131"/>
    </row>
    <row r="1157" spans="1:10" ht="23.25">
      <c r="A1157" s="112"/>
      <c r="B1157" s="107"/>
      <c r="C1157" s="122"/>
      <c r="D1157" s="122"/>
      <c r="E1157" s="169"/>
      <c r="F1157" s="209"/>
      <c r="G1157" s="169"/>
      <c r="H1157" s="107"/>
      <c r="I1157" s="131"/>
      <c r="J1157" s="131"/>
    </row>
    <row r="1158" spans="1:10" ht="23.25">
      <c r="A1158" s="112"/>
      <c r="B1158" s="107"/>
      <c r="C1158" s="122"/>
      <c r="D1158" s="122"/>
      <c r="E1158" s="169"/>
      <c r="F1158" s="209"/>
      <c r="G1158" s="169"/>
      <c r="H1158" s="107"/>
      <c r="I1158" s="131"/>
      <c r="J1158" s="131"/>
    </row>
    <row r="1159" spans="1:10" ht="23.25">
      <c r="A1159" s="112"/>
      <c r="B1159" s="107"/>
      <c r="C1159" s="122"/>
      <c r="D1159" s="122"/>
      <c r="E1159" s="169"/>
      <c r="F1159" s="209"/>
      <c r="G1159" s="169"/>
      <c r="H1159" s="107"/>
      <c r="I1159" s="131"/>
      <c r="J1159" s="131"/>
    </row>
    <row r="1160" spans="1:10" ht="23.25">
      <c r="A1160" s="112"/>
      <c r="B1160" s="107"/>
      <c r="C1160" s="122"/>
      <c r="D1160" s="122"/>
      <c r="E1160" s="169"/>
      <c r="F1160" s="209"/>
      <c r="G1160" s="169"/>
      <c r="H1160" s="107"/>
      <c r="I1160" s="131"/>
      <c r="J1160" s="131"/>
    </row>
    <row r="1161" spans="1:10" ht="23.25">
      <c r="A1161" s="112"/>
      <c r="B1161" s="107"/>
      <c r="C1161" s="122"/>
      <c r="D1161" s="122"/>
      <c r="E1161" s="169"/>
      <c r="F1161" s="209"/>
      <c r="G1161" s="169"/>
      <c r="H1161" s="107"/>
      <c r="I1161" s="131"/>
      <c r="J1161" s="131"/>
    </row>
    <row r="1162" spans="1:10" ht="23.25">
      <c r="A1162" s="112"/>
      <c r="B1162" s="107"/>
      <c r="C1162" s="122"/>
      <c r="D1162" s="122"/>
      <c r="E1162" s="169"/>
      <c r="F1162" s="209"/>
      <c r="G1162" s="169"/>
      <c r="H1162" s="107"/>
      <c r="I1162" s="131"/>
      <c r="J1162" s="131"/>
    </row>
    <row r="1163" spans="1:10" ht="23.25">
      <c r="A1163" s="112"/>
      <c r="B1163" s="107"/>
      <c r="C1163" s="122"/>
      <c r="D1163" s="122"/>
      <c r="E1163" s="169"/>
      <c r="F1163" s="209"/>
      <c r="G1163" s="169"/>
      <c r="H1163" s="107"/>
      <c r="I1163" s="131"/>
      <c r="J1163" s="131"/>
    </row>
    <row r="1164" spans="1:10" ht="23.25">
      <c r="A1164" s="112"/>
      <c r="B1164" s="107"/>
      <c r="C1164" s="122"/>
      <c r="D1164" s="122"/>
      <c r="E1164" s="169"/>
      <c r="F1164" s="209"/>
      <c r="G1164" s="169"/>
      <c r="H1164" s="107"/>
      <c r="I1164" s="131"/>
      <c r="J1164" s="131"/>
    </row>
    <row r="1165" spans="1:10" ht="23.25">
      <c r="A1165" s="112"/>
      <c r="B1165" s="107"/>
      <c r="C1165" s="122"/>
      <c r="D1165" s="122"/>
      <c r="E1165" s="169"/>
      <c r="F1165" s="209"/>
      <c r="G1165" s="169"/>
      <c r="H1165" s="107"/>
      <c r="I1165" s="131"/>
      <c r="J1165" s="131"/>
    </row>
    <row r="1166" spans="1:10" ht="23.25">
      <c r="A1166" s="112"/>
      <c r="B1166" s="107"/>
      <c r="C1166" s="122"/>
      <c r="D1166" s="122"/>
      <c r="E1166" s="169"/>
      <c r="F1166" s="209"/>
      <c r="G1166" s="169"/>
      <c r="H1166" s="107"/>
      <c r="I1166" s="131"/>
      <c r="J1166" s="131"/>
    </row>
    <row r="1167" spans="1:10" ht="23.25">
      <c r="A1167" s="112"/>
      <c r="B1167" s="107"/>
      <c r="C1167" s="122"/>
      <c r="D1167" s="122"/>
      <c r="E1167" s="169"/>
      <c r="F1167" s="209"/>
      <c r="G1167" s="169"/>
      <c r="H1167" s="107"/>
      <c r="I1167" s="131"/>
      <c r="J1167" s="131"/>
    </row>
    <row r="1168" spans="1:10" ht="23.25">
      <c r="A1168" s="112"/>
      <c r="B1168" s="107"/>
      <c r="C1168" s="122"/>
      <c r="D1168" s="122"/>
      <c r="E1168" s="169"/>
      <c r="F1168" s="209"/>
      <c r="G1168" s="169"/>
      <c r="H1168" s="107"/>
      <c r="I1168" s="131"/>
      <c r="J1168" s="131"/>
    </row>
    <row r="1169" spans="1:10" ht="23.25">
      <c r="A1169" s="112"/>
      <c r="B1169" s="107"/>
      <c r="C1169" s="122"/>
      <c r="D1169" s="122"/>
      <c r="E1169" s="169"/>
      <c r="F1169" s="209"/>
      <c r="G1169" s="169"/>
      <c r="H1169" s="107"/>
      <c r="I1169" s="131"/>
      <c r="J1169" s="131"/>
    </row>
    <row r="1170" spans="1:10" ht="23.25">
      <c r="A1170" s="112"/>
      <c r="B1170" s="107"/>
      <c r="C1170" s="122"/>
      <c r="D1170" s="122"/>
      <c r="E1170" s="169"/>
      <c r="F1170" s="209"/>
      <c r="G1170" s="169"/>
      <c r="H1170" s="107"/>
      <c r="I1170" s="131"/>
      <c r="J1170" s="131"/>
    </row>
    <row r="1171" spans="1:10" ht="23.25">
      <c r="A1171" s="112"/>
      <c r="B1171" s="107"/>
      <c r="C1171" s="122"/>
      <c r="D1171" s="122"/>
      <c r="E1171" s="169"/>
      <c r="F1171" s="209"/>
      <c r="G1171" s="169"/>
      <c r="H1171" s="107"/>
      <c r="I1171" s="131"/>
      <c r="J1171" s="131"/>
    </row>
    <row r="1172" spans="1:10" ht="23.25">
      <c r="A1172" s="112"/>
      <c r="B1172" s="107"/>
      <c r="C1172" s="122"/>
      <c r="D1172" s="122"/>
      <c r="E1172" s="169"/>
      <c r="F1172" s="209"/>
      <c r="G1172" s="169"/>
      <c r="H1172" s="107"/>
      <c r="I1172" s="131"/>
      <c r="J1172" s="131"/>
    </row>
    <row r="1173" spans="1:10" ht="23.25">
      <c r="A1173" s="112"/>
      <c r="B1173" s="107"/>
      <c r="C1173" s="122"/>
      <c r="D1173" s="122"/>
      <c r="E1173" s="169"/>
      <c r="F1173" s="209"/>
      <c r="G1173" s="169"/>
      <c r="H1173" s="107"/>
      <c r="I1173" s="131"/>
      <c r="J1173" s="131"/>
    </row>
    <row r="1174" spans="1:10" ht="23.25">
      <c r="A1174" s="112"/>
      <c r="B1174" s="107"/>
      <c r="C1174" s="122"/>
      <c r="D1174" s="122"/>
      <c r="E1174" s="169"/>
      <c r="F1174" s="209"/>
      <c r="G1174" s="169"/>
      <c r="H1174" s="107"/>
      <c r="I1174" s="131"/>
      <c r="J1174" s="131"/>
    </row>
    <row r="1175" spans="1:10" ht="23.25">
      <c r="A1175" s="112"/>
      <c r="B1175" s="107"/>
      <c r="C1175" s="122"/>
      <c r="D1175" s="122"/>
      <c r="E1175" s="169"/>
      <c r="F1175" s="209"/>
      <c r="G1175" s="169"/>
      <c r="H1175" s="107"/>
      <c r="I1175" s="131"/>
      <c r="J1175" s="131"/>
    </row>
    <row r="1176" spans="1:10" ht="23.25">
      <c r="A1176" s="112"/>
      <c r="B1176" s="107"/>
      <c r="C1176" s="122"/>
      <c r="D1176" s="122"/>
      <c r="E1176" s="169"/>
      <c r="F1176" s="209"/>
      <c r="G1176" s="169"/>
      <c r="H1176" s="107"/>
      <c r="I1176" s="131"/>
      <c r="J1176" s="131"/>
    </row>
    <row r="1177" spans="1:10" ht="23.25">
      <c r="A1177" s="112"/>
      <c r="B1177" s="107"/>
      <c r="C1177" s="122"/>
      <c r="D1177" s="122"/>
      <c r="E1177" s="169"/>
      <c r="F1177" s="209"/>
      <c r="G1177" s="169"/>
      <c r="H1177" s="107"/>
      <c r="I1177" s="131"/>
      <c r="J1177" s="131"/>
    </row>
    <row r="1178" spans="1:10" ht="23.25">
      <c r="A1178" s="112"/>
      <c r="B1178" s="107"/>
      <c r="C1178" s="122"/>
      <c r="D1178" s="122"/>
      <c r="E1178" s="169"/>
      <c r="F1178" s="209"/>
      <c r="G1178" s="169"/>
      <c r="H1178" s="107"/>
      <c r="I1178" s="131"/>
      <c r="J1178" s="131"/>
    </row>
    <row r="1179" spans="1:10" ht="23.25">
      <c r="A1179" s="112"/>
      <c r="B1179" s="107"/>
      <c r="C1179" s="122"/>
      <c r="D1179" s="122"/>
      <c r="E1179" s="169"/>
      <c r="F1179" s="209"/>
      <c r="G1179" s="169"/>
      <c r="H1179" s="107"/>
      <c r="I1179" s="131"/>
      <c r="J1179" s="131"/>
    </row>
    <row r="1180" spans="1:10" ht="23.25">
      <c r="A1180" s="112"/>
      <c r="B1180" s="107"/>
      <c r="C1180" s="122"/>
      <c r="D1180" s="122"/>
      <c r="E1180" s="169"/>
      <c r="F1180" s="209"/>
      <c r="G1180" s="169"/>
      <c r="H1180" s="107"/>
      <c r="I1180" s="131"/>
      <c r="J1180" s="131"/>
    </row>
    <row r="1181" spans="1:10" ht="23.25">
      <c r="A1181" s="112"/>
      <c r="B1181" s="107"/>
      <c r="C1181" s="122"/>
      <c r="D1181" s="122"/>
      <c r="E1181" s="169"/>
      <c r="F1181" s="209"/>
      <c r="G1181" s="169"/>
      <c r="H1181" s="107"/>
      <c r="I1181" s="131"/>
      <c r="J1181" s="131"/>
    </row>
    <row r="1182" spans="1:10" ht="23.25">
      <c r="A1182" s="112"/>
      <c r="B1182" s="107"/>
      <c r="C1182" s="122"/>
      <c r="D1182" s="122"/>
      <c r="E1182" s="169"/>
      <c r="F1182" s="209"/>
      <c r="G1182" s="169"/>
      <c r="H1182" s="107"/>
      <c r="I1182" s="131"/>
      <c r="J1182" s="131"/>
    </row>
    <row r="1183" spans="1:10" ht="23.25">
      <c r="A1183" s="112"/>
      <c r="B1183" s="107"/>
      <c r="C1183" s="122"/>
      <c r="D1183" s="122"/>
      <c r="E1183" s="169"/>
      <c r="F1183" s="209"/>
      <c r="G1183" s="169"/>
      <c r="H1183" s="107"/>
      <c r="I1183" s="131"/>
      <c r="J1183" s="131"/>
    </row>
    <row r="1184" spans="1:10" ht="23.25">
      <c r="A1184" s="112"/>
      <c r="B1184" s="107"/>
      <c r="C1184" s="122"/>
      <c r="D1184" s="122"/>
      <c r="E1184" s="169"/>
      <c r="F1184" s="209"/>
      <c r="G1184" s="169"/>
      <c r="H1184" s="107"/>
      <c r="I1184" s="131"/>
      <c r="J1184" s="131"/>
    </row>
    <row r="1185" spans="1:10" ht="23.25">
      <c r="A1185" s="112"/>
      <c r="B1185" s="107"/>
      <c r="C1185" s="122"/>
      <c r="D1185" s="122"/>
      <c r="E1185" s="169"/>
      <c r="F1185" s="209"/>
      <c r="G1185" s="169"/>
      <c r="H1185" s="107"/>
      <c r="I1185" s="131"/>
      <c r="J1185" s="131"/>
    </row>
    <row r="1186" spans="1:10" ht="23.25">
      <c r="A1186" s="112"/>
      <c r="B1186" s="107"/>
      <c r="C1186" s="122"/>
      <c r="D1186" s="122"/>
      <c r="E1186" s="169"/>
      <c r="F1186" s="209"/>
      <c r="G1186" s="169"/>
      <c r="H1186" s="107"/>
      <c r="I1186" s="131"/>
      <c r="J1186" s="131"/>
    </row>
    <row r="1187" spans="1:10" ht="23.25">
      <c r="A1187" s="112"/>
      <c r="B1187" s="107"/>
      <c r="C1187" s="122"/>
      <c r="D1187" s="122"/>
      <c r="E1187" s="169"/>
      <c r="F1187" s="209"/>
      <c r="G1187" s="169"/>
      <c r="H1187" s="107"/>
      <c r="I1187" s="131"/>
      <c r="J1187" s="131"/>
    </row>
    <row r="1188" spans="1:10" ht="23.25">
      <c r="A1188" s="112"/>
      <c r="B1188" s="107"/>
      <c r="C1188" s="122"/>
      <c r="D1188" s="122"/>
      <c r="E1188" s="169"/>
      <c r="F1188" s="209"/>
      <c r="G1188" s="169"/>
      <c r="H1188" s="107"/>
      <c r="I1188" s="131"/>
      <c r="J1188" s="131"/>
    </row>
    <row r="1189" spans="1:10" ht="23.25">
      <c r="A1189" s="112"/>
      <c r="B1189" s="107"/>
      <c r="C1189" s="122"/>
      <c r="D1189" s="122"/>
      <c r="E1189" s="169"/>
      <c r="F1189" s="209"/>
      <c r="G1189" s="169"/>
      <c r="H1189" s="107"/>
      <c r="I1189" s="131"/>
      <c r="J1189" s="131"/>
    </row>
    <row r="1190" spans="1:10" ht="23.25">
      <c r="A1190" s="112"/>
      <c r="B1190" s="107"/>
      <c r="C1190" s="122"/>
      <c r="D1190" s="122"/>
      <c r="E1190" s="169"/>
      <c r="F1190" s="209"/>
      <c r="G1190" s="169"/>
      <c r="H1190" s="107"/>
      <c r="I1190" s="131"/>
      <c r="J1190" s="131"/>
    </row>
    <row r="1191" spans="1:10" ht="23.25">
      <c r="A1191" s="112"/>
      <c r="B1191" s="107"/>
      <c r="C1191" s="122"/>
      <c r="D1191" s="122"/>
      <c r="E1191" s="169"/>
      <c r="F1191" s="209"/>
      <c r="G1191" s="169"/>
      <c r="H1191" s="107"/>
      <c r="I1191" s="131"/>
      <c r="J1191" s="131"/>
    </row>
    <row r="1192" spans="1:10" ht="23.25">
      <c r="A1192" s="112"/>
      <c r="B1192" s="107"/>
      <c r="C1192" s="122"/>
      <c r="D1192" s="122"/>
      <c r="E1192" s="169"/>
      <c r="F1192" s="209"/>
      <c r="G1192" s="169"/>
      <c r="H1192" s="107"/>
      <c r="I1192" s="131"/>
      <c r="J1192" s="131"/>
    </row>
    <row r="1193" spans="1:10" ht="23.25">
      <c r="A1193" s="112"/>
      <c r="B1193" s="107"/>
      <c r="C1193" s="122"/>
      <c r="D1193" s="122"/>
      <c r="E1193" s="169"/>
      <c r="F1193" s="209"/>
      <c r="G1193" s="169"/>
      <c r="H1193" s="107"/>
      <c r="I1193" s="131"/>
      <c r="J1193" s="131"/>
    </row>
    <row r="1194" spans="1:10" ht="23.25">
      <c r="A1194" s="112"/>
      <c r="B1194" s="107"/>
      <c r="C1194" s="122"/>
      <c r="D1194" s="122"/>
      <c r="E1194" s="169"/>
      <c r="F1194" s="209"/>
      <c r="G1194" s="169"/>
      <c r="H1194" s="107"/>
      <c r="I1194" s="131"/>
      <c r="J1194" s="131"/>
    </row>
    <row r="1195" spans="1:10" ht="23.25">
      <c r="A1195" s="112"/>
      <c r="B1195" s="107"/>
      <c r="C1195" s="122"/>
      <c r="D1195" s="122"/>
      <c r="E1195" s="169"/>
      <c r="F1195" s="209"/>
      <c r="G1195" s="169"/>
      <c r="H1195" s="107"/>
      <c r="I1195" s="131"/>
      <c r="J1195" s="131"/>
    </row>
    <row r="1196" spans="1:10" ht="23.25">
      <c r="A1196" s="112"/>
      <c r="B1196" s="107"/>
      <c r="C1196" s="122"/>
      <c r="D1196" s="122"/>
      <c r="E1196" s="169"/>
      <c r="F1196" s="209"/>
      <c r="G1196" s="169"/>
      <c r="H1196" s="107"/>
      <c r="I1196" s="131"/>
      <c r="J1196" s="131"/>
    </row>
    <row r="1197" spans="1:10" ht="23.25">
      <c r="A1197" s="112"/>
      <c r="B1197" s="107"/>
      <c r="C1197" s="122"/>
      <c r="D1197" s="122"/>
      <c r="E1197" s="169"/>
      <c r="F1197" s="209"/>
      <c r="G1197" s="169"/>
      <c r="H1197" s="107"/>
      <c r="I1197" s="131"/>
      <c r="J1197" s="131"/>
    </row>
    <row r="1198" spans="1:10" ht="23.25">
      <c r="A1198" s="112"/>
      <c r="B1198" s="107"/>
      <c r="C1198" s="122"/>
      <c r="D1198" s="122"/>
      <c r="E1198" s="169"/>
      <c r="F1198" s="209"/>
      <c r="G1198" s="169"/>
      <c r="H1198" s="107"/>
      <c r="I1198" s="131"/>
      <c r="J1198" s="131"/>
    </row>
    <row r="1199" spans="1:10" ht="23.25">
      <c r="A1199" s="112"/>
      <c r="B1199" s="107"/>
      <c r="C1199" s="122"/>
      <c r="D1199" s="122"/>
      <c r="E1199" s="169"/>
      <c r="F1199" s="209"/>
      <c r="G1199" s="169"/>
      <c r="H1199" s="107"/>
      <c r="I1199" s="131"/>
      <c r="J1199" s="131"/>
    </row>
    <row r="1200" spans="1:10" ht="23.25">
      <c r="A1200" s="112"/>
      <c r="B1200" s="107"/>
      <c r="C1200" s="122"/>
      <c r="D1200" s="122"/>
      <c r="E1200" s="169"/>
      <c r="F1200" s="209"/>
      <c r="G1200" s="169"/>
      <c r="H1200" s="107"/>
      <c r="I1200" s="131"/>
      <c r="J1200" s="131"/>
    </row>
    <row r="1201" spans="1:10" ht="23.25">
      <c r="A1201" s="112"/>
      <c r="B1201" s="107"/>
      <c r="C1201" s="122"/>
      <c r="D1201" s="122"/>
      <c r="E1201" s="169"/>
      <c r="F1201" s="209"/>
      <c r="G1201" s="169"/>
      <c r="H1201" s="107"/>
      <c r="I1201" s="131"/>
      <c r="J1201" s="131"/>
    </row>
    <row r="1202" spans="1:10" ht="23.25">
      <c r="A1202" s="112"/>
      <c r="B1202" s="107"/>
      <c r="C1202" s="122"/>
      <c r="D1202" s="122"/>
      <c r="E1202" s="169"/>
      <c r="F1202" s="209"/>
      <c r="G1202" s="169"/>
      <c r="H1202" s="107"/>
      <c r="I1202" s="131"/>
      <c r="J1202" s="131"/>
    </row>
    <row r="1203" spans="1:10" ht="23.25">
      <c r="A1203" s="112"/>
      <c r="B1203" s="107"/>
      <c r="C1203" s="122"/>
      <c r="D1203" s="122"/>
      <c r="E1203" s="169"/>
      <c r="F1203" s="209"/>
      <c r="G1203" s="169"/>
      <c r="H1203" s="107"/>
      <c r="I1203" s="131"/>
      <c r="J1203" s="131"/>
    </row>
    <row r="1204" spans="1:10" ht="23.25">
      <c r="A1204" s="112"/>
      <c r="B1204" s="107"/>
      <c r="C1204" s="122"/>
      <c r="D1204" s="122"/>
      <c r="E1204" s="169"/>
      <c r="F1204" s="209"/>
      <c r="G1204" s="169"/>
      <c r="H1204" s="107"/>
      <c r="I1204" s="131"/>
      <c r="J1204" s="131"/>
    </row>
    <row r="1205" spans="1:10" ht="23.25">
      <c r="A1205" s="112"/>
      <c r="B1205" s="107"/>
      <c r="C1205" s="122"/>
      <c r="D1205" s="122"/>
      <c r="E1205" s="169"/>
      <c r="F1205" s="209"/>
      <c r="G1205" s="169"/>
      <c r="H1205" s="107"/>
      <c r="I1205" s="131"/>
      <c r="J1205" s="131"/>
    </row>
    <row r="1206" spans="1:10" ht="23.25">
      <c r="A1206" s="112"/>
      <c r="B1206" s="107"/>
      <c r="C1206" s="122"/>
      <c r="D1206" s="122"/>
      <c r="E1206" s="169"/>
      <c r="F1206" s="209"/>
      <c r="G1206" s="169"/>
      <c r="H1206" s="107"/>
      <c r="I1206" s="131"/>
      <c r="J1206" s="131"/>
    </row>
    <row r="1207" spans="1:10" ht="23.25">
      <c r="A1207" s="112"/>
      <c r="B1207" s="107"/>
      <c r="C1207" s="122"/>
      <c r="D1207" s="122"/>
      <c r="E1207" s="169"/>
      <c r="F1207" s="209"/>
      <c r="G1207" s="169"/>
      <c r="H1207" s="107"/>
      <c r="I1207" s="131"/>
      <c r="J1207" s="131"/>
    </row>
    <row r="1208" spans="1:10" ht="23.25">
      <c r="A1208" s="112"/>
      <c r="B1208" s="107"/>
      <c r="C1208" s="122"/>
      <c r="D1208" s="122"/>
      <c r="E1208" s="169"/>
      <c r="F1208" s="209"/>
      <c r="G1208" s="169"/>
      <c r="H1208" s="107"/>
      <c r="I1208" s="131"/>
      <c r="J1208" s="131"/>
    </row>
    <row r="1209" spans="1:10" ht="23.25">
      <c r="A1209" s="112"/>
      <c r="B1209" s="107"/>
      <c r="C1209" s="122"/>
      <c r="D1209" s="122"/>
      <c r="E1209" s="169"/>
      <c r="F1209" s="209"/>
      <c r="G1209" s="169"/>
      <c r="H1209" s="107"/>
      <c r="I1209" s="131"/>
      <c r="J1209" s="131"/>
    </row>
    <row r="1210" spans="1:10" ht="23.25">
      <c r="A1210" s="112"/>
      <c r="B1210" s="107"/>
      <c r="C1210" s="122"/>
      <c r="D1210" s="122"/>
      <c r="E1210" s="169"/>
      <c r="F1210" s="209"/>
      <c r="G1210" s="169"/>
      <c r="H1210" s="107"/>
      <c r="I1210" s="131"/>
      <c r="J1210" s="131"/>
    </row>
    <row r="1211" spans="1:10" ht="23.25">
      <c r="A1211" s="112"/>
      <c r="B1211" s="107"/>
      <c r="C1211" s="122"/>
      <c r="D1211" s="122"/>
      <c r="E1211" s="169"/>
      <c r="F1211" s="209"/>
      <c r="G1211" s="169"/>
      <c r="H1211" s="107"/>
      <c r="I1211" s="131"/>
      <c r="J1211" s="131"/>
    </row>
    <row r="1212" spans="1:10" ht="23.25">
      <c r="A1212" s="112"/>
      <c r="B1212" s="107"/>
      <c r="C1212" s="122"/>
      <c r="D1212" s="122"/>
      <c r="E1212" s="169"/>
      <c r="F1212" s="209"/>
      <c r="G1212" s="169"/>
      <c r="H1212" s="107"/>
      <c r="I1212" s="131"/>
      <c r="J1212" s="131"/>
    </row>
    <row r="1213" spans="1:10" ht="23.25">
      <c r="A1213" s="112"/>
      <c r="B1213" s="107"/>
      <c r="C1213" s="122"/>
      <c r="D1213" s="122"/>
      <c r="E1213" s="169"/>
      <c r="F1213" s="209"/>
      <c r="G1213" s="169"/>
      <c r="H1213" s="107"/>
      <c r="I1213" s="131"/>
      <c r="J1213" s="131"/>
    </row>
    <row r="1214" spans="1:10" ht="23.25">
      <c r="A1214" s="112"/>
      <c r="B1214" s="107"/>
      <c r="C1214" s="122"/>
      <c r="D1214" s="122"/>
      <c r="E1214" s="169"/>
      <c r="F1214" s="209"/>
      <c r="G1214" s="169"/>
      <c r="H1214" s="107"/>
      <c r="I1214" s="131"/>
      <c r="J1214" s="131"/>
    </row>
    <row r="1215" spans="1:10" ht="23.25">
      <c r="A1215" s="112"/>
      <c r="B1215" s="107"/>
      <c r="C1215" s="122"/>
      <c r="D1215" s="122"/>
      <c r="E1215" s="169"/>
      <c r="F1215" s="209"/>
      <c r="G1215" s="169"/>
      <c r="H1215" s="107"/>
      <c r="I1215" s="131"/>
      <c r="J1215" s="131"/>
    </row>
    <row r="1216" spans="1:10" ht="23.25">
      <c r="A1216" s="112"/>
      <c r="B1216" s="107"/>
      <c r="C1216" s="122"/>
      <c r="D1216" s="122"/>
      <c r="E1216" s="169"/>
      <c r="F1216" s="209"/>
      <c r="G1216" s="169"/>
      <c r="H1216" s="107"/>
      <c r="I1216" s="131"/>
      <c r="J1216" s="131"/>
    </row>
    <row r="1217" spans="1:10" ht="23.25">
      <c r="A1217" s="112"/>
      <c r="B1217" s="107"/>
      <c r="C1217" s="122"/>
      <c r="D1217" s="122"/>
      <c r="E1217" s="169"/>
      <c r="F1217" s="209"/>
      <c r="G1217" s="169"/>
      <c r="H1217" s="107"/>
      <c r="I1217" s="131"/>
      <c r="J1217" s="131"/>
    </row>
    <row r="1218" spans="1:10" ht="23.25">
      <c r="A1218" s="112"/>
      <c r="B1218" s="107"/>
      <c r="C1218" s="122"/>
      <c r="D1218" s="122"/>
      <c r="E1218" s="169"/>
      <c r="F1218" s="209"/>
      <c r="G1218" s="169"/>
      <c r="H1218" s="107"/>
      <c r="I1218" s="131"/>
      <c r="J1218" s="131"/>
    </row>
    <row r="1219" spans="1:10" ht="23.25">
      <c r="A1219" s="112"/>
      <c r="B1219" s="107"/>
      <c r="C1219" s="122"/>
      <c r="D1219" s="122"/>
      <c r="E1219" s="169"/>
      <c r="F1219" s="209"/>
      <c r="G1219" s="169"/>
      <c r="H1219" s="107"/>
      <c r="I1219" s="131"/>
      <c r="J1219" s="131"/>
    </row>
    <row r="1220" spans="1:10" ht="23.25">
      <c r="A1220" s="112"/>
      <c r="B1220" s="107"/>
      <c r="C1220" s="122"/>
      <c r="D1220" s="122"/>
      <c r="E1220" s="169"/>
      <c r="F1220" s="209"/>
      <c r="G1220" s="169"/>
      <c r="H1220" s="107"/>
      <c r="I1220" s="131"/>
      <c r="J1220" s="131"/>
    </row>
    <row r="1221" spans="1:10" ht="23.25">
      <c r="A1221" s="112"/>
      <c r="B1221" s="107"/>
      <c r="C1221" s="122"/>
      <c r="D1221" s="122"/>
      <c r="E1221" s="169"/>
      <c r="F1221" s="209"/>
      <c r="G1221" s="169"/>
      <c r="H1221" s="107"/>
      <c r="I1221" s="131"/>
      <c r="J1221" s="131"/>
    </row>
    <row r="1222" spans="1:10" ht="23.25">
      <c r="A1222" s="112"/>
      <c r="B1222" s="107"/>
      <c r="C1222" s="122"/>
      <c r="D1222" s="122"/>
      <c r="E1222" s="169"/>
      <c r="F1222" s="209"/>
      <c r="G1222" s="169"/>
      <c r="H1222" s="107"/>
      <c r="I1222" s="131"/>
      <c r="J1222" s="131"/>
    </row>
    <row r="1223" spans="1:10" ht="23.25">
      <c r="A1223" s="112"/>
      <c r="B1223" s="107"/>
      <c r="C1223" s="122"/>
      <c r="D1223" s="122"/>
      <c r="E1223" s="169"/>
      <c r="F1223" s="209"/>
      <c r="G1223" s="169"/>
      <c r="H1223" s="107"/>
      <c r="I1223" s="131"/>
      <c r="J1223" s="131"/>
    </row>
    <row r="1224" spans="1:10" ht="23.25">
      <c r="A1224" s="112"/>
      <c r="B1224" s="107"/>
      <c r="C1224" s="122"/>
      <c r="D1224" s="122"/>
      <c r="E1224" s="169"/>
      <c r="F1224" s="209"/>
      <c r="G1224" s="169"/>
      <c r="H1224" s="107"/>
      <c r="I1224" s="131"/>
      <c r="J1224" s="131"/>
    </row>
    <row r="1225" spans="1:10" ht="23.25">
      <c r="A1225" s="112"/>
      <c r="B1225" s="107"/>
      <c r="C1225" s="122"/>
      <c r="D1225" s="122"/>
      <c r="E1225" s="169"/>
      <c r="F1225" s="209"/>
      <c r="G1225" s="169"/>
      <c r="H1225" s="107"/>
      <c r="I1225" s="131"/>
      <c r="J1225" s="131"/>
    </row>
    <row r="1226" spans="1:10" ht="23.25">
      <c r="A1226" s="112"/>
      <c r="B1226" s="107"/>
      <c r="C1226" s="122"/>
      <c r="D1226" s="122"/>
      <c r="E1226" s="169"/>
      <c r="F1226" s="209"/>
      <c r="G1226" s="169"/>
      <c r="H1226" s="107"/>
      <c r="I1226" s="131"/>
      <c r="J1226" s="131"/>
    </row>
    <row r="1227" spans="1:10" ht="23.25">
      <c r="A1227" s="112"/>
      <c r="B1227" s="107"/>
      <c r="C1227" s="122"/>
      <c r="D1227" s="122"/>
      <c r="E1227" s="169"/>
      <c r="F1227" s="209"/>
      <c r="G1227" s="169"/>
      <c r="H1227" s="107"/>
      <c r="I1227" s="131"/>
      <c r="J1227" s="131"/>
    </row>
    <row r="1228" spans="1:10" ht="23.25">
      <c r="A1228" s="112"/>
      <c r="B1228" s="107"/>
      <c r="C1228" s="122"/>
      <c r="D1228" s="122"/>
      <c r="E1228" s="169"/>
      <c r="F1228" s="209"/>
      <c r="G1228" s="169"/>
      <c r="H1228" s="107"/>
      <c r="I1228" s="131"/>
      <c r="J1228" s="131"/>
    </row>
    <row r="1229" spans="1:10" ht="23.25">
      <c r="A1229" s="112"/>
      <c r="B1229" s="107"/>
      <c r="C1229" s="122"/>
      <c r="D1229" s="122"/>
      <c r="E1229" s="169"/>
      <c r="F1229" s="209"/>
      <c r="G1229" s="169"/>
      <c r="H1229" s="107"/>
      <c r="I1229" s="131"/>
      <c r="J1229" s="131"/>
    </row>
    <row r="1230" spans="1:10" ht="23.25">
      <c r="A1230" s="112"/>
      <c r="B1230" s="107"/>
      <c r="C1230" s="122"/>
      <c r="D1230" s="122"/>
      <c r="E1230" s="169"/>
      <c r="F1230" s="209"/>
      <c r="G1230" s="169"/>
      <c r="H1230" s="107"/>
      <c r="I1230" s="131"/>
      <c r="J1230" s="131"/>
    </row>
    <row r="1231" spans="1:10" ht="23.25">
      <c r="A1231" s="112"/>
      <c r="B1231" s="107"/>
      <c r="C1231" s="122"/>
      <c r="D1231" s="122"/>
      <c r="E1231" s="169"/>
      <c r="F1231" s="209"/>
      <c r="G1231" s="169"/>
      <c r="H1231" s="107"/>
      <c r="I1231" s="131"/>
      <c r="J1231" s="131"/>
    </row>
    <row r="1232" spans="1:10" ht="23.25">
      <c r="A1232" s="112"/>
      <c r="B1232" s="107"/>
      <c r="C1232" s="122"/>
      <c r="D1232" s="122"/>
      <c r="E1232" s="169"/>
      <c r="F1232" s="209"/>
      <c r="G1232" s="169"/>
      <c r="H1232" s="107"/>
      <c r="I1232" s="131"/>
      <c r="J1232" s="131"/>
    </row>
    <row r="1233" spans="1:10" ht="23.25">
      <c r="A1233" s="112"/>
      <c r="B1233" s="107"/>
      <c r="C1233" s="122"/>
      <c r="D1233" s="122"/>
      <c r="E1233" s="169"/>
      <c r="F1233" s="209"/>
      <c r="G1233" s="169"/>
      <c r="H1233" s="107"/>
      <c r="I1233" s="131"/>
      <c r="J1233" s="131"/>
    </row>
    <row r="1234" spans="1:10" ht="23.25">
      <c r="A1234" s="112"/>
      <c r="B1234" s="107"/>
      <c r="C1234" s="122"/>
      <c r="D1234" s="122"/>
      <c r="E1234" s="169"/>
      <c r="F1234" s="209"/>
      <c r="G1234" s="169"/>
      <c r="H1234" s="107"/>
      <c r="I1234" s="131"/>
      <c r="J1234" s="131"/>
    </row>
    <row r="1235" spans="1:10" ht="23.25">
      <c r="A1235" s="112"/>
      <c r="B1235" s="107"/>
      <c r="C1235" s="122"/>
      <c r="D1235" s="122"/>
      <c r="E1235" s="169"/>
      <c r="F1235" s="209"/>
      <c r="G1235" s="169"/>
      <c r="H1235" s="107"/>
      <c r="I1235" s="131"/>
      <c r="J1235" s="131"/>
    </row>
    <row r="1236" spans="1:10" ht="23.25">
      <c r="A1236" s="112"/>
      <c r="B1236" s="107"/>
      <c r="C1236" s="122"/>
      <c r="D1236" s="122"/>
      <c r="E1236" s="169"/>
      <c r="F1236" s="209"/>
      <c r="G1236" s="169"/>
      <c r="H1236" s="107"/>
      <c r="I1236" s="131"/>
      <c r="J1236" s="131"/>
    </row>
    <row r="1237" spans="1:10" ht="23.25">
      <c r="A1237" s="112"/>
      <c r="B1237" s="107"/>
      <c r="C1237" s="122"/>
      <c r="D1237" s="122"/>
      <c r="E1237" s="169"/>
      <c r="F1237" s="209"/>
      <c r="G1237" s="169"/>
      <c r="H1237" s="107"/>
      <c r="I1237" s="131"/>
      <c r="J1237" s="131"/>
    </row>
    <row r="1238" spans="1:10" ht="23.25">
      <c r="A1238" s="112"/>
      <c r="B1238" s="107"/>
      <c r="C1238" s="122"/>
      <c r="D1238" s="122"/>
      <c r="E1238" s="169"/>
      <c r="F1238" s="209"/>
      <c r="G1238" s="169"/>
      <c r="H1238" s="107"/>
      <c r="I1238" s="131"/>
      <c r="J1238" s="131"/>
    </row>
    <row r="1239" spans="1:10" ht="23.25">
      <c r="A1239" s="112"/>
      <c r="B1239" s="107"/>
      <c r="C1239" s="122"/>
      <c r="D1239" s="122"/>
      <c r="E1239" s="169"/>
      <c r="F1239" s="209"/>
      <c r="G1239" s="169"/>
      <c r="H1239" s="107"/>
      <c r="I1239" s="131"/>
      <c r="J1239" s="131"/>
    </row>
    <row r="1240" spans="1:10" ht="23.25">
      <c r="A1240" s="112"/>
      <c r="B1240" s="107"/>
      <c r="C1240" s="122"/>
      <c r="D1240" s="122"/>
      <c r="E1240" s="169"/>
      <c r="F1240" s="209"/>
      <c r="G1240" s="169"/>
      <c r="H1240" s="107"/>
      <c r="I1240" s="131"/>
      <c r="J1240" s="131"/>
    </row>
    <row r="1241" spans="1:10" ht="23.25">
      <c r="A1241" s="112"/>
      <c r="B1241" s="107"/>
      <c r="C1241" s="122"/>
      <c r="D1241" s="122"/>
      <c r="E1241" s="169"/>
      <c r="F1241" s="209"/>
      <c r="G1241" s="169"/>
      <c r="H1241" s="107"/>
      <c r="I1241" s="131"/>
      <c r="J1241" s="131"/>
    </row>
    <row r="1242" spans="1:10" ht="23.25">
      <c r="A1242" s="112"/>
      <c r="B1242" s="107"/>
      <c r="C1242" s="122"/>
      <c r="D1242" s="122"/>
      <c r="E1242" s="169"/>
      <c r="F1242" s="209"/>
      <c r="G1242" s="169"/>
      <c r="H1242" s="107"/>
      <c r="I1242" s="131"/>
      <c r="J1242" s="131"/>
    </row>
    <row r="1243" spans="1:10" ht="23.25">
      <c r="A1243" s="112"/>
      <c r="B1243" s="107"/>
      <c r="C1243" s="122"/>
      <c r="D1243" s="122"/>
      <c r="E1243" s="169"/>
      <c r="F1243" s="209"/>
      <c r="G1243" s="169"/>
      <c r="H1243" s="107"/>
      <c r="I1243" s="131"/>
      <c r="J1243" s="131"/>
    </row>
    <row r="1244" spans="1:10" ht="23.25">
      <c r="A1244" s="112"/>
      <c r="B1244" s="107"/>
      <c r="C1244" s="122"/>
      <c r="D1244" s="122"/>
      <c r="E1244" s="169"/>
      <c r="F1244" s="209"/>
      <c r="G1244" s="169"/>
      <c r="H1244" s="107"/>
      <c r="I1244" s="131"/>
      <c r="J1244" s="131"/>
    </row>
    <row r="1245" spans="1:10" ht="23.25">
      <c r="A1245" s="112"/>
      <c r="B1245" s="107"/>
      <c r="C1245" s="122"/>
      <c r="D1245" s="122"/>
      <c r="E1245" s="169"/>
      <c r="F1245" s="209"/>
      <c r="G1245" s="169"/>
      <c r="H1245" s="107"/>
      <c r="I1245" s="131"/>
      <c r="J1245" s="131"/>
    </row>
    <row r="1246" spans="1:10" ht="23.25">
      <c r="A1246" s="112"/>
      <c r="B1246" s="107"/>
      <c r="C1246" s="122"/>
      <c r="D1246" s="122"/>
      <c r="E1246" s="169"/>
      <c r="F1246" s="209"/>
      <c r="G1246" s="169"/>
      <c r="H1246" s="107"/>
      <c r="I1246" s="131"/>
      <c r="J1246" s="131"/>
    </row>
    <row r="1247" spans="1:10" ht="23.25">
      <c r="A1247" s="112"/>
      <c r="B1247" s="107"/>
      <c r="C1247" s="122"/>
      <c r="D1247" s="122"/>
      <c r="E1247" s="169"/>
      <c r="F1247" s="209"/>
      <c r="G1247" s="169"/>
      <c r="H1247" s="107"/>
      <c r="I1247" s="131"/>
      <c r="J1247" s="131"/>
    </row>
    <row r="1248" spans="1:10" ht="23.25">
      <c r="A1248" s="112"/>
      <c r="B1248" s="107"/>
      <c r="C1248" s="122"/>
      <c r="D1248" s="122"/>
      <c r="E1248" s="169"/>
      <c r="F1248" s="209"/>
      <c r="G1248" s="169"/>
      <c r="H1248" s="107"/>
      <c r="I1248" s="131"/>
      <c r="J1248" s="131"/>
    </row>
    <row r="1249" spans="1:10" ht="23.25">
      <c r="A1249" s="112"/>
      <c r="B1249" s="107"/>
      <c r="C1249" s="122"/>
      <c r="D1249" s="122"/>
      <c r="E1249" s="169"/>
      <c r="F1249" s="209"/>
      <c r="G1249" s="169"/>
      <c r="H1249" s="107"/>
      <c r="I1249" s="131"/>
      <c r="J1249" s="131"/>
    </row>
    <row r="1250" spans="1:10" ht="23.25">
      <c r="A1250" s="112"/>
      <c r="B1250" s="107"/>
      <c r="C1250" s="122"/>
      <c r="D1250" s="122"/>
      <c r="E1250" s="169"/>
      <c r="F1250" s="209"/>
      <c r="G1250" s="169"/>
      <c r="H1250" s="107"/>
      <c r="I1250" s="131"/>
      <c r="J1250" s="131"/>
    </row>
    <row r="1251" spans="1:10" ht="23.25">
      <c r="A1251" s="112"/>
      <c r="B1251" s="107"/>
      <c r="C1251" s="122"/>
      <c r="D1251" s="122"/>
      <c r="E1251" s="169"/>
      <c r="F1251" s="209"/>
      <c r="G1251" s="169"/>
      <c r="H1251" s="107"/>
      <c r="I1251" s="131"/>
      <c r="J1251" s="131"/>
    </row>
    <row r="1252" spans="1:10" ht="23.25">
      <c r="A1252" s="112"/>
      <c r="B1252" s="107"/>
      <c r="C1252" s="122"/>
      <c r="D1252" s="122"/>
      <c r="E1252" s="169"/>
      <c r="F1252" s="209"/>
      <c r="G1252" s="169"/>
      <c r="H1252" s="107"/>
      <c r="I1252" s="131"/>
      <c r="J1252" s="131"/>
    </row>
    <row r="1253" spans="1:10" ht="23.25">
      <c r="A1253" s="112"/>
      <c r="B1253" s="107"/>
      <c r="C1253" s="122"/>
      <c r="D1253" s="122"/>
      <c r="E1253" s="169"/>
      <c r="F1253" s="209"/>
      <c r="G1253" s="169"/>
      <c r="H1253" s="107"/>
      <c r="I1253" s="131"/>
      <c r="J1253" s="131"/>
    </row>
    <row r="1254" spans="1:10" ht="23.25">
      <c r="A1254" s="112"/>
      <c r="B1254" s="107"/>
      <c r="C1254" s="122"/>
      <c r="D1254" s="122"/>
      <c r="E1254" s="169"/>
      <c r="F1254" s="209"/>
      <c r="G1254" s="169"/>
      <c r="H1254" s="107"/>
      <c r="I1254" s="131"/>
      <c r="J1254" s="131"/>
    </row>
    <row r="1255" spans="1:10" ht="23.25">
      <c r="A1255" s="112"/>
      <c r="B1255" s="107"/>
      <c r="C1255" s="122"/>
      <c r="D1255" s="122"/>
      <c r="E1255" s="169"/>
      <c r="F1255" s="209"/>
      <c r="G1255" s="169"/>
      <c r="H1255" s="107"/>
      <c r="I1255" s="131"/>
      <c r="J1255" s="131"/>
    </row>
    <row r="1256" spans="1:10" ht="23.25">
      <c r="A1256" s="112"/>
      <c r="B1256" s="107"/>
      <c r="C1256" s="122"/>
      <c r="D1256" s="122"/>
      <c r="E1256" s="169"/>
      <c r="F1256" s="209"/>
      <c r="G1256" s="169"/>
      <c r="H1256" s="107"/>
      <c r="I1256" s="131"/>
      <c r="J1256" s="131"/>
    </row>
    <row r="1257" spans="1:10" ht="23.25">
      <c r="A1257" s="112"/>
      <c r="B1257" s="107"/>
      <c r="C1257" s="122"/>
      <c r="D1257" s="122"/>
      <c r="E1257" s="169"/>
      <c r="F1257" s="209"/>
      <c r="G1257" s="169"/>
      <c r="H1257" s="107"/>
      <c r="I1257" s="131"/>
      <c r="J1257" s="131"/>
    </row>
    <row r="1258" spans="1:10" ht="23.25">
      <c r="A1258" s="112"/>
      <c r="B1258" s="107"/>
      <c r="C1258" s="122"/>
      <c r="D1258" s="122"/>
      <c r="E1258" s="169"/>
      <c r="F1258" s="209"/>
      <c r="G1258" s="169"/>
      <c r="H1258" s="107"/>
      <c r="I1258" s="131"/>
      <c r="J1258" s="131"/>
    </row>
    <row r="1259" spans="1:10" ht="23.25">
      <c r="A1259" s="112"/>
      <c r="B1259" s="107"/>
      <c r="C1259" s="122"/>
      <c r="D1259" s="122"/>
      <c r="E1259" s="169"/>
      <c r="F1259" s="209"/>
      <c r="G1259" s="169"/>
      <c r="H1259" s="107"/>
      <c r="I1259" s="131"/>
      <c r="J1259" s="131"/>
    </row>
    <row r="1260" spans="1:10" ht="23.25">
      <c r="A1260" s="112"/>
      <c r="B1260" s="107"/>
      <c r="C1260" s="122"/>
      <c r="D1260" s="122"/>
      <c r="E1260" s="169"/>
      <c r="F1260" s="209"/>
      <c r="G1260" s="169"/>
      <c r="H1260" s="107"/>
      <c r="I1260" s="131"/>
      <c r="J1260" s="131"/>
    </row>
    <row r="1261" spans="1:10" ht="23.25">
      <c r="A1261" s="112"/>
      <c r="B1261" s="107"/>
      <c r="C1261" s="122"/>
      <c r="D1261" s="122"/>
      <c r="E1261" s="169"/>
      <c r="F1261" s="209"/>
      <c r="G1261" s="169"/>
      <c r="H1261" s="107"/>
      <c r="I1261" s="131"/>
      <c r="J1261" s="131"/>
    </row>
    <row r="1262" spans="1:10" ht="23.25">
      <c r="A1262" s="112"/>
      <c r="B1262" s="107"/>
      <c r="C1262" s="122"/>
      <c r="D1262" s="122"/>
      <c r="E1262" s="169"/>
      <c r="F1262" s="209"/>
      <c r="G1262" s="169"/>
      <c r="H1262" s="107"/>
      <c r="I1262" s="131"/>
      <c r="J1262" s="131"/>
    </row>
    <row r="1263" spans="1:10" ht="23.25">
      <c r="A1263" s="112"/>
      <c r="B1263" s="107"/>
      <c r="C1263" s="122"/>
      <c r="D1263" s="122"/>
      <c r="E1263" s="169"/>
      <c r="F1263" s="209"/>
      <c r="G1263" s="169"/>
      <c r="H1263" s="107"/>
      <c r="I1263" s="131"/>
      <c r="J1263" s="131"/>
    </row>
    <row r="1264" spans="1:10" ht="23.25">
      <c r="A1264" s="112"/>
      <c r="B1264" s="107"/>
      <c r="C1264" s="122"/>
      <c r="D1264" s="122"/>
      <c r="E1264" s="169"/>
      <c r="F1264" s="209"/>
      <c r="G1264" s="169"/>
      <c r="H1264" s="107"/>
      <c r="I1264" s="131"/>
      <c r="J1264" s="131"/>
    </row>
    <row r="1265" spans="1:10" ht="23.25">
      <c r="A1265" s="112"/>
      <c r="B1265" s="107"/>
      <c r="C1265" s="122"/>
      <c r="D1265" s="122"/>
      <c r="E1265" s="169"/>
      <c r="F1265" s="209"/>
      <c r="G1265" s="169"/>
      <c r="H1265" s="107"/>
      <c r="I1265" s="131"/>
      <c r="J1265" s="131"/>
    </row>
    <row r="1266" spans="1:10" ht="23.25">
      <c r="A1266" s="112"/>
      <c r="B1266" s="107"/>
      <c r="C1266" s="122"/>
      <c r="D1266" s="122"/>
      <c r="E1266" s="169"/>
      <c r="F1266" s="209"/>
      <c r="G1266" s="169"/>
      <c r="H1266" s="107"/>
      <c r="I1266" s="131"/>
      <c r="J1266" s="131"/>
    </row>
    <row r="1267" spans="1:10" ht="23.25">
      <c r="A1267" s="112"/>
      <c r="B1267" s="107"/>
      <c r="C1267" s="122"/>
      <c r="D1267" s="122"/>
      <c r="E1267" s="169"/>
      <c r="F1267" s="209"/>
      <c r="G1267" s="169"/>
      <c r="H1267" s="107"/>
      <c r="I1267" s="131"/>
      <c r="J1267" s="131"/>
    </row>
    <row r="1268" spans="1:10" ht="23.25">
      <c r="A1268" s="112"/>
      <c r="B1268" s="107"/>
      <c r="C1268" s="122"/>
      <c r="D1268" s="122"/>
      <c r="E1268" s="169"/>
      <c r="F1268" s="209"/>
      <c r="G1268" s="169"/>
      <c r="H1268" s="107"/>
      <c r="I1268" s="131"/>
      <c r="J1268" s="131"/>
    </row>
    <row r="1269" spans="1:10" ht="23.25">
      <c r="A1269" s="112"/>
      <c r="B1269" s="107"/>
      <c r="C1269" s="122"/>
      <c r="D1269" s="122"/>
      <c r="E1269" s="169"/>
      <c r="F1269" s="209"/>
      <c r="G1269" s="169"/>
      <c r="H1269" s="107"/>
      <c r="I1269" s="131"/>
      <c r="J1269" s="131"/>
    </row>
    <row r="1270" spans="1:10" ht="23.25">
      <c r="A1270" s="112"/>
      <c r="B1270" s="107"/>
      <c r="C1270" s="122"/>
      <c r="D1270" s="122"/>
      <c r="E1270" s="169"/>
      <c r="F1270" s="209"/>
      <c r="G1270" s="169"/>
      <c r="H1270" s="107"/>
      <c r="I1270" s="131"/>
      <c r="J1270" s="131"/>
    </row>
    <row r="1271" spans="1:10" ht="23.25">
      <c r="A1271" s="112"/>
      <c r="B1271" s="107"/>
      <c r="C1271" s="122"/>
      <c r="D1271" s="122"/>
      <c r="E1271" s="169"/>
      <c r="F1271" s="209"/>
      <c r="G1271" s="169"/>
      <c r="H1271" s="107"/>
      <c r="I1271" s="131"/>
      <c r="J1271" s="131"/>
    </row>
    <row r="1272" spans="1:10" ht="23.25">
      <c r="A1272" s="112"/>
      <c r="B1272" s="107"/>
      <c r="C1272" s="122"/>
      <c r="D1272" s="122"/>
      <c r="E1272" s="169"/>
      <c r="F1272" s="209"/>
      <c r="G1272" s="169"/>
      <c r="H1272" s="107"/>
      <c r="I1272" s="131"/>
      <c r="J1272" s="131"/>
    </row>
    <row r="1273" spans="1:10" ht="23.25">
      <c r="A1273" s="112"/>
      <c r="B1273" s="107"/>
      <c r="C1273" s="122"/>
      <c r="D1273" s="122"/>
      <c r="E1273" s="169"/>
      <c r="F1273" s="209"/>
      <c r="G1273" s="169"/>
      <c r="H1273" s="107"/>
      <c r="I1273" s="131"/>
      <c r="J1273" s="131"/>
    </row>
    <row r="1274" spans="1:10" ht="23.25">
      <c r="A1274" s="112"/>
      <c r="B1274" s="107"/>
      <c r="C1274" s="122"/>
      <c r="D1274" s="122"/>
      <c r="E1274" s="169"/>
      <c r="F1274" s="209"/>
      <c r="G1274" s="169"/>
      <c r="H1274" s="107"/>
      <c r="I1274" s="131"/>
      <c r="J1274" s="131"/>
    </row>
    <row r="1275" spans="1:10" ht="23.25">
      <c r="A1275" s="112"/>
      <c r="B1275" s="107"/>
      <c r="C1275" s="122"/>
      <c r="D1275" s="122"/>
      <c r="E1275" s="169"/>
      <c r="F1275" s="209"/>
      <c r="G1275" s="169"/>
      <c r="H1275" s="107"/>
      <c r="I1275" s="131"/>
      <c r="J1275" s="131"/>
    </row>
    <row r="1276" spans="1:10" ht="23.25">
      <c r="A1276" s="112"/>
      <c r="B1276" s="107"/>
      <c r="C1276" s="122"/>
      <c r="D1276" s="122"/>
      <c r="E1276" s="169"/>
      <c r="F1276" s="209"/>
      <c r="G1276" s="169"/>
      <c r="H1276" s="107"/>
      <c r="I1276" s="131"/>
      <c r="J1276" s="131"/>
    </row>
    <row r="1277" spans="1:10" ht="23.25">
      <c r="A1277" s="112"/>
      <c r="B1277" s="107"/>
      <c r="C1277" s="122"/>
      <c r="D1277" s="122"/>
      <c r="E1277" s="169"/>
      <c r="F1277" s="209"/>
      <c r="G1277" s="169"/>
      <c r="H1277" s="107"/>
      <c r="I1277" s="131"/>
      <c r="J1277" s="131"/>
    </row>
    <row r="1278" spans="1:10" ht="23.25">
      <c r="A1278" s="112"/>
      <c r="B1278" s="107"/>
      <c r="C1278" s="122"/>
      <c r="D1278" s="122"/>
      <c r="E1278" s="169"/>
      <c r="F1278" s="209"/>
      <c r="G1278" s="169"/>
      <c r="H1278" s="107"/>
      <c r="I1278" s="131"/>
      <c r="J1278" s="131"/>
    </row>
    <row r="1279" spans="1:10" ht="23.25">
      <c r="A1279" s="112"/>
      <c r="B1279" s="107"/>
      <c r="C1279" s="122"/>
      <c r="D1279" s="122"/>
      <c r="E1279" s="169"/>
      <c r="F1279" s="209"/>
      <c r="G1279" s="169"/>
      <c r="H1279" s="107"/>
      <c r="I1279" s="131"/>
      <c r="J1279" s="131"/>
    </row>
    <row r="1280" spans="1:10" ht="23.25">
      <c r="A1280" s="112"/>
      <c r="B1280" s="107"/>
      <c r="C1280" s="122"/>
      <c r="D1280" s="122"/>
      <c r="E1280" s="169"/>
      <c r="F1280" s="209"/>
      <c r="G1280" s="169"/>
      <c r="H1280" s="107"/>
      <c r="I1280" s="131"/>
      <c r="J1280" s="131"/>
    </row>
    <row r="1281" spans="1:10" ht="23.25">
      <c r="A1281" s="112"/>
      <c r="B1281" s="107"/>
      <c r="C1281" s="122"/>
      <c r="D1281" s="122"/>
      <c r="E1281" s="169"/>
      <c r="F1281" s="209"/>
      <c r="G1281" s="169"/>
      <c r="H1281" s="107"/>
      <c r="I1281" s="131"/>
      <c r="J1281" s="131"/>
    </row>
    <row r="1282" spans="1:10" ht="23.25">
      <c r="A1282" s="112"/>
      <c r="B1282" s="107"/>
      <c r="C1282" s="122"/>
      <c r="D1282" s="122"/>
      <c r="E1282" s="169"/>
      <c r="F1282" s="209"/>
      <c r="G1282" s="169"/>
      <c r="H1282" s="107"/>
      <c r="I1282" s="131"/>
      <c r="J1282" s="131"/>
    </row>
    <row r="1283" spans="1:10" ht="23.25">
      <c r="A1283" s="112"/>
      <c r="B1283" s="107"/>
      <c r="C1283" s="122"/>
      <c r="D1283" s="122"/>
      <c r="E1283" s="169"/>
      <c r="F1283" s="209"/>
      <c r="G1283" s="169"/>
      <c r="H1283" s="107"/>
      <c r="I1283" s="131"/>
      <c r="J1283" s="131"/>
    </row>
    <row r="1284" spans="1:10" ht="23.25">
      <c r="A1284" s="112"/>
      <c r="B1284" s="107"/>
      <c r="C1284" s="122"/>
      <c r="D1284" s="122"/>
      <c r="E1284" s="169"/>
      <c r="F1284" s="209"/>
      <c r="G1284" s="169"/>
      <c r="H1284" s="107"/>
      <c r="I1284" s="131"/>
      <c r="J1284" s="131"/>
    </row>
    <row r="1285" spans="1:10" ht="23.25">
      <c r="A1285" s="112"/>
      <c r="B1285" s="107"/>
      <c r="C1285" s="122"/>
      <c r="D1285" s="122"/>
      <c r="E1285" s="169"/>
      <c r="F1285" s="209"/>
      <c r="G1285" s="169"/>
      <c r="H1285" s="107"/>
      <c r="I1285" s="131"/>
      <c r="J1285" s="131"/>
    </row>
    <row r="1286" spans="1:10" ht="23.25">
      <c r="A1286" s="112"/>
      <c r="B1286" s="107"/>
      <c r="C1286" s="122"/>
      <c r="D1286" s="122"/>
      <c r="E1286" s="169"/>
      <c r="F1286" s="209"/>
      <c r="G1286" s="169"/>
      <c r="H1286" s="107"/>
      <c r="I1286" s="131"/>
      <c r="J1286" s="131"/>
    </row>
    <row r="1287" spans="1:10" ht="23.25">
      <c r="A1287" s="112"/>
      <c r="B1287" s="107"/>
      <c r="C1287" s="122"/>
      <c r="D1287" s="122"/>
      <c r="E1287" s="169"/>
      <c r="F1287" s="209"/>
      <c r="G1287" s="169"/>
      <c r="H1287" s="107"/>
      <c r="I1287" s="131"/>
      <c r="J1287" s="131"/>
    </row>
    <row r="1288" spans="1:10" ht="23.25">
      <c r="A1288" s="112"/>
      <c r="B1288" s="107"/>
      <c r="C1288" s="122"/>
      <c r="D1288" s="122"/>
      <c r="E1288" s="169"/>
      <c r="F1288" s="209"/>
      <c r="G1288" s="169"/>
      <c r="H1288" s="107"/>
      <c r="I1288" s="131"/>
      <c r="J1288" s="131"/>
    </row>
    <row r="1289" spans="1:10" ht="23.25">
      <c r="A1289" s="112"/>
      <c r="B1289" s="107"/>
      <c r="C1289" s="122"/>
      <c r="D1289" s="122"/>
      <c r="E1289" s="169"/>
      <c r="F1289" s="209"/>
      <c r="G1289" s="169"/>
      <c r="H1289" s="107"/>
      <c r="I1289" s="131"/>
      <c r="J1289" s="131"/>
    </row>
    <row r="1290" spans="1:10" ht="23.25">
      <c r="A1290" s="112"/>
      <c r="B1290" s="107"/>
      <c r="C1290" s="122"/>
      <c r="D1290" s="122"/>
      <c r="E1290" s="169"/>
      <c r="F1290" s="209"/>
      <c r="G1290" s="169"/>
      <c r="H1290" s="107"/>
      <c r="I1290" s="131"/>
      <c r="J1290" s="131"/>
    </row>
    <row r="1291" spans="1:10" ht="23.25">
      <c r="A1291" s="112"/>
      <c r="B1291" s="107"/>
      <c r="C1291" s="122"/>
      <c r="D1291" s="122"/>
      <c r="E1291" s="169"/>
      <c r="F1291" s="209"/>
      <c r="G1291" s="169"/>
      <c r="H1291" s="107"/>
      <c r="I1291" s="131"/>
      <c r="J1291" s="131"/>
    </row>
    <row r="1292" spans="1:10" ht="23.25">
      <c r="A1292" s="112"/>
      <c r="B1292" s="107"/>
      <c r="C1292" s="122"/>
      <c r="D1292" s="122"/>
      <c r="E1292" s="169"/>
      <c r="F1292" s="209"/>
      <c r="G1292" s="169"/>
      <c r="H1292" s="107"/>
      <c r="I1292" s="131"/>
      <c r="J1292" s="131"/>
    </row>
    <row r="1293" spans="1:10" ht="23.25">
      <c r="A1293" s="112"/>
      <c r="B1293" s="107"/>
      <c r="C1293" s="122"/>
      <c r="D1293" s="122"/>
      <c r="E1293" s="169"/>
      <c r="F1293" s="209"/>
      <c r="G1293" s="169"/>
      <c r="H1293" s="107"/>
      <c r="I1293" s="131"/>
      <c r="J1293" s="131"/>
    </row>
    <row r="1294" spans="1:10" ht="23.25">
      <c r="A1294" s="112"/>
      <c r="B1294" s="107"/>
      <c r="C1294" s="122"/>
      <c r="D1294" s="122"/>
      <c r="E1294" s="169"/>
      <c r="F1294" s="209"/>
      <c r="G1294" s="169"/>
      <c r="H1294" s="107"/>
      <c r="I1294" s="131"/>
      <c r="J1294" s="131"/>
    </row>
    <row r="1295" spans="1:10" ht="23.25">
      <c r="A1295" s="112"/>
      <c r="B1295" s="107"/>
      <c r="C1295" s="122"/>
      <c r="D1295" s="122"/>
      <c r="E1295" s="169"/>
      <c r="F1295" s="209"/>
      <c r="G1295" s="169"/>
      <c r="H1295" s="107"/>
      <c r="I1295" s="131"/>
      <c r="J1295" s="131"/>
    </row>
    <row r="1296" spans="1:10" ht="23.25">
      <c r="A1296" s="112"/>
      <c r="B1296" s="107"/>
      <c r="C1296" s="122"/>
      <c r="D1296" s="122"/>
      <c r="E1296" s="169"/>
      <c r="F1296" s="209"/>
      <c r="G1296" s="169"/>
      <c r="H1296" s="107"/>
      <c r="I1296" s="131"/>
      <c r="J1296" s="131"/>
    </row>
    <row r="1297" spans="1:10" ht="23.25">
      <c r="A1297" s="112"/>
      <c r="B1297" s="107"/>
      <c r="C1297" s="122"/>
      <c r="D1297" s="122"/>
      <c r="E1297" s="169"/>
      <c r="F1297" s="209"/>
      <c r="G1297" s="169"/>
      <c r="H1297" s="107"/>
      <c r="I1297" s="131"/>
      <c r="J1297" s="131"/>
    </row>
    <row r="1298" spans="1:10" ht="23.25">
      <c r="A1298" s="112"/>
      <c r="B1298" s="107"/>
      <c r="C1298" s="122"/>
      <c r="D1298" s="122"/>
      <c r="E1298" s="169"/>
      <c r="F1298" s="209"/>
      <c r="G1298" s="169"/>
      <c r="H1298" s="107"/>
      <c r="I1298" s="131"/>
      <c r="J1298" s="131"/>
    </row>
    <row r="1299" spans="1:10" ht="23.25">
      <c r="A1299" s="112"/>
      <c r="B1299" s="107"/>
      <c r="C1299" s="122"/>
      <c r="D1299" s="122"/>
      <c r="E1299" s="169"/>
      <c r="F1299" s="209"/>
      <c r="G1299" s="169"/>
      <c r="H1299" s="107"/>
      <c r="I1299" s="131"/>
      <c r="J1299" s="131"/>
    </row>
    <row r="1300" spans="1:10" ht="23.25">
      <c r="A1300" s="112"/>
      <c r="B1300" s="107"/>
      <c r="C1300" s="122"/>
      <c r="D1300" s="122"/>
      <c r="E1300" s="169"/>
      <c r="F1300" s="209"/>
      <c r="G1300" s="169"/>
      <c r="H1300" s="107"/>
      <c r="I1300" s="131"/>
      <c r="J1300" s="131"/>
    </row>
    <row r="1301" spans="1:10" ht="23.25">
      <c r="A1301" s="112"/>
      <c r="B1301" s="107"/>
      <c r="C1301" s="122"/>
      <c r="D1301" s="122"/>
      <c r="E1301" s="169"/>
      <c r="F1301" s="209"/>
      <c r="G1301" s="169"/>
      <c r="H1301" s="107"/>
      <c r="I1301" s="131"/>
      <c r="J1301" s="131"/>
    </row>
    <row r="1302" spans="1:10" ht="23.25">
      <c r="A1302" s="112"/>
      <c r="B1302" s="107"/>
      <c r="C1302" s="122"/>
      <c r="D1302" s="122"/>
      <c r="E1302" s="169"/>
      <c r="F1302" s="209"/>
      <c r="G1302" s="169"/>
      <c r="H1302" s="107"/>
      <c r="I1302" s="131"/>
      <c r="J1302" s="131"/>
    </row>
    <row r="1303" spans="1:10" ht="23.25">
      <c r="A1303" s="112"/>
      <c r="B1303" s="107"/>
      <c r="C1303" s="122"/>
      <c r="D1303" s="122"/>
      <c r="E1303" s="169"/>
      <c r="F1303" s="209"/>
      <c r="G1303" s="169"/>
      <c r="H1303" s="107"/>
      <c r="I1303" s="131"/>
      <c r="J1303" s="131"/>
    </row>
    <row r="1304" spans="1:10" ht="23.25">
      <c r="A1304" s="112"/>
      <c r="B1304" s="107"/>
      <c r="C1304" s="122"/>
      <c r="D1304" s="122"/>
      <c r="E1304" s="169"/>
      <c r="F1304" s="209"/>
      <c r="G1304" s="169"/>
      <c r="H1304" s="107"/>
      <c r="I1304" s="131"/>
      <c r="J1304" s="131"/>
    </row>
    <row r="1305" spans="1:10" ht="23.25">
      <c r="A1305" s="112"/>
      <c r="B1305" s="107"/>
      <c r="C1305" s="122"/>
      <c r="D1305" s="122"/>
      <c r="E1305" s="169"/>
      <c r="F1305" s="209"/>
      <c r="G1305" s="169"/>
      <c r="H1305" s="107"/>
      <c r="I1305" s="131"/>
      <c r="J1305" s="131"/>
    </row>
    <row r="1306" spans="1:10" ht="23.25">
      <c r="A1306" s="112"/>
      <c r="B1306" s="107"/>
      <c r="C1306" s="122"/>
      <c r="D1306" s="122"/>
      <c r="E1306" s="169"/>
      <c r="F1306" s="209"/>
      <c r="G1306" s="169"/>
      <c r="H1306" s="107"/>
      <c r="I1306" s="131"/>
      <c r="J1306" s="131"/>
    </row>
    <row r="1307" spans="1:10" ht="23.25">
      <c r="A1307" s="112"/>
      <c r="B1307" s="107"/>
      <c r="C1307" s="122"/>
      <c r="D1307" s="122"/>
      <c r="E1307" s="169"/>
      <c r="F1307" s="209"/>
      <c r="G1307" s="169"/>
      <c r="H1307" s="107"/>
      <c r="I1307" s="131"/>
      <c r="J1307" s="131"/>
    </row>
    <row r="1308" spans="1:10" ht="23.25">
      <c r="A1308" s="112"/>
      <c r="B1308" s="107"/>
      <c r="C1308" s="122"/>
      <c r="D1308" s="122"/>
      <c r="E1308" s="169"/>
      <c r="F1308" s="209"/>
      <c r="G1308" s="169"/>
      <c r="H1308" s="107"/>
      <c r="I1308" s="131"/>
      <c r="J1308" s="131"/>
    </row>
    <row r="1309" spans="1:10" ht="23.25">
      <c r="A1309" s="112"/>
      <c r="B1309" s="107"/>
      <c r="C1309" s="122"/>
      <c r="D1309" s="122"/>
      <c r="E1309" s="169"/>
      <c r="F1309" s="209"/>
      <c r="G1309" s="169"/>
      <c r="H1309" s="107"/>
      <c r="I1309" s="131"/>
      <c r="J1309" s="131"/>
    </row>
    <row r="1310" spans="1:10" ht="23.25">
      <c r="A1310" s="112"/>
      <c r="B1310" s="107"/>
      <c r="C1310" s="122"/>
      <c r="D1310" s="122"/>
      <c r="E1310" s="169"/>
      <c r="F1310" s="209"/>
      <c r="G1310" s="169"/>
      <c r="H1310" s="107"/>
      <c r="I1310" s="131"/>
      <c r="J1310" s="131"/>
    </row>
    <row r="1311" spans="1:10" ht="23.25">
      <c r="A1311" s="112"/>
      <c r="B1311" s="107"/>
      <c r="C1311" s="122"/>
      <c r="D1311" s="122"/>
      <c r="E1311" s="169"/>
      <c r="F1311" s="209"/>
      <c r="G1311" s="169"/>
      <c r="H1311" s="107"/>
      <c r="I1311" s="131"/>
      <c r="J1311" s="131"/>
    </row>
    <row r="1312" spans="1:10" ht="23.25">
      <c r="A1312" s="112"/>
      <c r="B1312" s="107"/>
      <c r="C1312" s="122"/>
      <c r="D1312" s="122"/>
      <c r="E1312" s="169"/>
      <c r="F1312" s="209"/>
      <c r="G1312" s="169"/>
      <c r="H1312" s="107"/>
      <c r="I1312" s="131"/>
      <c r="J1312" s="131"/>
    </row>
    <row r="1313" spans="1:10" ht="23.25">
      <c r="A1313" s="112"/>
      <c r="B1313" s="107"/>
      <c r="C1313" s="122"/>
      <c r="D1313" s="122"/>
      <c r="E1313" s="169"/>
      <c r="F1313" s="209"/>
      <c r="G1313" s="169"/>
      <c r="H1313" s="107"/>
      <c r="I1313" s="131"/>
      <c r="J1313" s="131"/>
    </row>
    <row r="1314" spans="1:10" ht="23.25">
      <c r="A1314" s="112"/>
      <c r="B1314" s="107"/>
      <c r="C1314" s="122"/>
      <c r="D1314" s="122"/>
      <c r="E1314" s="169"/>
      <c r="F1314" s="209"/>
      <c r="G1314" s="169"/>
      <c r="H1314" s="107"/>
      <c r="I1314" s="131"/>
      <c r="J1314" s="131"/>
    </row>
    <row r="1315" spans="1:10" ht="23.25">
      <c r="A1315" s="112"/>
      <c r="B1315" s="107"/>
      <c r="C1315" s="122"/>
      <c r="D1315" s="122"/>
      <c r="E1315" s="169"/>
      <c r="F1315" s="209"/>
      <c r="G1315" s="169"/>
      <c r="H1315" s="107"/>
      <c r="I1315" s="131"/>
      <c r="J1315" s="131"/>
    </row>
    <row r="1316" spans="1:10" ht="23.25">
      <c r="A1316" s="112"/>
      <c r="B1316" s="107"/>
      <c r="C1316" s="122"/>
      <c r="D1316" s="122"/>
      <c r="E1316" s="169"/>
      <c r="F1316" s="209"/>
      <c r="G1316" s="169"/>
      <c r="H1316" s="107"/>
      <c r="I1316" s="131"/>
      <c r="J1316" s="131"/>
    </row>
    <row r="1317" spans="1:10" ht="23.25">
      <c r="A1317" s="112"/>
      <c r="B1317" s="107"/>
      <c r="C1317" s="122"/>
      <c r="D1317" s="122"/>
      <c r="E1317" s="169"/>
      <c r="F1317" s="209"/>
      <c r="G1317" s="169"/>
      <c r="H1317" s="107"/>
      <c r="I1317" s="131"/>
      <c r="J1317" s="131"/>
    </row>
    <row r="1318" spans="1:10" ht="23.25">
      <c r="A1318" s="112"/>
      <c r="B1318" s="107"/>
      <c r="C1318" s="122"/>
      <c r="D1318" s="122"/>
      <c r="E1318" s="169"/>
      <c r="F1318" s="209"/>
      <c r="G1318" s="169"/>
      <c r="H1318" s="107"/>
      <c r="I1318" s="131"/>
      <c r="J1318" s="131"/>
    </row>
    <row r="1319" spans="1:10" ht="23.25">
      <c r="A1319" s="112"/>
      <c r="B1319" s="107"/>
      <c r="C1319" s="122"/>
      <c r="D1319" s="122"/>
      <c r="E1319" s="169"/>
      <c r="F1319" s="209"/>
      <c r="G1319" s="169"/>
      <c r="H1319" s="107"/>
      <c r="I1319" s="131"/>
      <c r="J1319" s="131"/>
    </row>
    <row r="1320" spans="1:10" ht="23.25">
      <c r="A1320" s="112"/>
      <c r="B1320" s="107"/>
      <c r="C1320" s="122"/>
      <c r="D1320" s="122"/>
      <c r="E1320" s="169"/>
      <c r="F1320" s="209"/>
      <c r="G1320" s="169"/>
      <c r="H1320" s="107"/>
      <c r="I1320" s="131"/>
      <c r="J1320" s="131"/>
    </row>
    <row r="1321" spans="1:10" ht="23.25">
      <c r="A1321" s="112"/>
      <c r="B1321" s="107"/>
      <c r="C1321" s="122"/>
      <c r="D1321" s="122"/>
      <c r="E1321" s="169"/>
      <c r="F1321" s="209"/>
      <c r="G1321" s="169"/>
      <c r="H1321" s="107"/>
      <c r="I1321" s="131"/>
      <c r="J1321" s="131"/>
    </row>
    <row r="1322" spans="1:10" ht="23.25">
      <c r="A1322" s="112"/>
      <c r="B1322" s="107"/>
      <c r="C1322" s="122"/>
      <c r="D1322" s="122"/>
      <c r="E1322" s="169"/>
      <c r="F1322" s="209"/>
      <c r="G1322" s="169"/>
      <c r="H1322" s="107"/>
      <c r="I1322" s="131"/>
      <c r="J1322" s="131"/>
    </row>
    <row r="1323" spans="1:10" ht="23.25">
      <c r="A1323" s="112"/>
      <c r="B1323" s="107"/>
      <c r="C1323" s="122"/>
      <c r="D1323" s="122"/>
      <c r="E1323" s="169"/>
      <c r="F1323" s="209"/>
      <c r="G1323" s="169"/>
      <c r="H1323" s="107"/>
      <c r="I1323" s="131"/>
      <c r="J1323" s="131"/>
    </row>
    <row r="1324" spans="1:10" ht="23.25">
      <c r="A1324" s="112"/>
      <c r="B1324" s="107"/>
      <c r="C1324" s="122"/>
      <c r="D1324" s="122"/>
      <c r="E1324" s="169"/>
      <c r="F1324" s="209"/>
      <c r="G1324" s="169"/>
      <c r="H1324" s="107"/>
      <c r="I1324" s="131"/>
      <c r="J1324" s="131"/>
    </row>
    <row r="1325" spans="1:10" ht="23.25">
      <c r="A1325" s="112"/>
      <c r="B1325" s="107"/>
      <c r="C1325" s="122"/>
      <c r="D1325" s="122"/>
      <c r="E1325" s="169"/>
      <c r="F1325" s="209"/>
      <c r="G1325" s="169"/>
      <c r="H1325" s="107"/>
      <c r="I1325" s="131"/>
      <c r="J1325" s="131"/>
    </row>
    <row r="1326" spans="1:10" ht="23.25">
      <c r="A1326" s="112"/>
      <c r="B1326" s="107"/>
      <c r="C1326" s="122"/>
      <c r="D1326" s="122"/>
      <c r="E1326" s="169"/>
      <c r="F1326" s="209"/>
      <c r="G1326" s="169"/>
      <c r="H1326" s="107"/>
      <c r="I1326" s="131"/>
      <c r="J1326" s="131"/>
    </row>
    <row r="1327" spans="1:10" ht="23.25">
      <c r="A1327" s="112"/>
      <c r="B1327" s="107"/>
      <c r="C1327" s="122"/>
      <c r="D1327" s="122"/>
      <c r="E1327" s="169"/>
      <c r="F1327" s="209"/>
      <c r="G1327" s="169"/>
      <c r="H1327" s="107"/>
      <c r="I1327" s="131"/>
      <c r="J1327" s="131"/>
    </row>
    <row r="1328" spans="1:10" ht="23.25">
      <c r="A1328" s="112"/>
      <c r="B1328" s="107"/>
      <c r="C1328" s="122"/>
      <c r="D1328" s="122"/>
      <c r="E1328" s="169"/>
      <c r="F1328" s="209"/>
      <c r="G1328" s="169"/>
      <c r="H1328" s="107"/>
      <c r="I1328" s="131"/>
      <c r="J1328" s="131"/>
    </row>
    <row r="1329" spans="1:10" ht="23.25">
      <c r="A1329" s="112"/>
      <c r="B1329" s="107"/>
      <c r="C1329" s="122"/>
      <c r="D1329" s="122"/>
      <c r="E1329" s="169"/>
      <c r="F1329" s="209"/>
      <c r="G1329" s="169"/>
      <c r="H1329" s="107"/>
      <c r="I1329" s="131"/>
      <c r="J1329" s="131"/>
    </row>
    <row r="1330" spans="1:10" ht="23.25">
      <c r="A1330" s="112"/>
      <c r="B1330" s="107"/>
      <c r="C1330" s="122"/>
      <c r="D1330" s="122"/>
      <c r="E1330" s="169"/>
      <c r="F1330" s="209"/>
      <c r="G1330" s="169"/>
      <c r="H1330" s="107"/>
      <c r="I1330" s="131"/>
      <c r="J1330" s="131"/>
    </row>
    <row r="1331" spans="1:10" ht="23.25">
      <c r="A1331" s="112"/>
      <c r="B1331" s="107"/>
      <c r="C1331" s="122"/>
      <c r="D1331" s="122"/>
      <c r="E1331" s="169"/>
      <c r="F1331" s="209"/>
      <c r="G1331" s="169"/>
      <c r="H1331" s="107"/>
      <c r="I1331" s="131"/>
      <c r="J1331" s="131"/>
    </row>
    <row r="1332" spans="1:10" ht="23.25">
      <c r="A1332" s="112"/>
      <c r="B1332" s="107"/>
      <c r="C1332" s="122"/>
      <c r="D1332" s="122"/>
      <c r="E1332" s="169"/>
      <c r="F1332" s="209"/>
      <c r="G1332" s="169"/>
      <c r="H1332" s="107"/>
      <c r="I1332" s="131"/>
      <c r="J1332" s="131"/>
    </row>
    <row r="1333" spans="1:10" ht="23.25">
      <c r="A1333" s="112"/>
      <c r="B1333" s="107"/>
      <c r="C1333" s="122"/>
      <c r="D1333" s="122"/>
      <c r="E1333" s="169"/>
      <c r="F1333" s="209"/>
      <c r="G1333" s="169"/>
      <c r="H1333" s="107"/>
      <c r="I1333" s="131"/>
      <c r="J1333" s="131"/>
    </row>
    <row r="1334" spans="1:10" ht="23.25">
      <c r="A1334" s="112"/>
      <c r="B1334" s="107"/>
      <c r="C1334" s="122"/>
      <c r="D1334" s="122"/>
      <c r="E1334" s="169"/>
      <c r="F1334" s="209"/>
      <c r="G1334" s="169"/>
      <c r="H1334" s="107"/>
      <c r="I1334" s="131"/>
      <c r="J1334" s="131"/>
    </row>
    <row r="1335" spans="1:10" ht="23.25">
      <c r="A1335" s="112"/>
      <c r="B1335" s="107"/>
      <c r="C1335" s="122"/>
      <c r="D1335" s="122"/>
      <c r="E1335" s="169"/>
      <c r="F1335" s="209"/>
      <c r="G1335" s="169"/>
      <c r="H1335" s="107"/>
      <c r="I1335" s="131"/>
      <c r="J1335" s="131"/>
    </row>
    <row r="1336" spans="1:10" ht="23.25">
      <c r="A1336" s="112"/>
      <c r="B1336" s="107"/>
      <c r="C1336" s="122"/>
      <c r="D1336" s="122"/>
      <c r="E1336" s="169"/>
      <c r="F1336" s="209"/>
      <c r="G1336" s="169"/>
      <c r="H1336" s="107"/>
      <c r="I1336" s="131"/>
      <c r="J1336" s="131"/>
    </row>
    <row r="1337" spans="1:10" ht="23.25">
      <c r="A1337" s="112"/>
      <c r="B1337" s="107"/>
      <c r="C1337" s="122"/>
      <c r="D1337" s="122"/>
      <c r="E1337" s="169"/>
      <c r="F1337" s="209"/>
      <c r="G1337" s="169"/>
      <c r="H1337" s="107"/>
      <c r="I1337" s="131"/>
      <c r="J1337" s="131"/>
    </row>
    <row r="1338" spans="1:10" ht="23.25">
      <c r="A1338" s="112"/>
      <c r="B1338" s="107"/>
      <c r="C1338" s="122"/>
      <c r="D1338" s="122"/>
      <c r="E1338" s="169"/>
      <c r="F1338" s="209"/>
      <c r="G1338" s="169"/>
      <c r="H1338" s="107"/>
      <c r="I1338" s="131"/>
      <c r="J1338" s="131"/>
    </row>
    <row r="1339" spans="1:10" ht="23.25">
      <c r="A1339" s="112"/>
      <c r="B1339" s="107"/>
      <c r="C1339" s="122"/>
      <c r="D1339" s="122"/>
      <c r="E1339" s="169"/>
      <c r="F1339" s="209"/>
      <c r="G1339" s="169"/>
      <c r="H1339" s="107"/>
      <c r="I1339" s="131"/>
      <c r="J1339" s="131"/>
    </row>
    <row r="1340" spans="1:10" ht="23.25">
      <c r="A1340" s="112"/>
      <c r="B1340" s="107"/>
      <c r="C1340" s="122"/>
      <c r="D1340" s="122"/>
      <c r="E1340" s="169"/>
      <c r="F1340" s="209"/>
      <c r="G1340" s="169"/>
      <c r="H1340" s="107"/>
      <c r="I1340" s="131"/>
      <c r="J1340" s="131"/>
    </row>
    <row r="1341" spans="1:10" ht="23.25">
      <c r="A1341" s="112"/>
      <c r="B1341" s="107"/>
      <c r="C1341" s="122"/>
      <c r="D1341" s="122"/>
      <c r="E1341" s="169"/>
      <c r="F1341" s="209"/>
      <c r="G1341" s="169"/>
      <c r="H1341" s="107"/>
      <c r="I1341" s="131"/>
      <c r="J1341" s="131"/>
    </row>
    <row r="1342" spans="1:10" ht="23.25">
      <c r="A1342" s="112"/>
      <c r="B1342" s="107"/>
      <c r="C1342" s="122"/>
      <c r="D1342" s="122"/>
      <c r="E1342" s="169"/>
      <c r="F1342" s="209"/>
      <c r="G1342" s="169"/>
      <c r="H1342" s="107"/>
      <c r="I1342" s="131"/>
      <c r="J1342" s="131"/>
    </row>
    <row r="1343" spans="1:10" ht="23.25">
      <c r="A1343" s="112"/>
      <c r="B1343" s="107"/>
      <c r="C1343" s="122"/>
      <c r="D1343" s="122"/>
      <c r="E1343" s="169"/>
      <c r="F1343" s="209"/>
      <c r="G1343" s="169"/>
      <c r="H1343" s="107"/>
      <c r="I1343" s="131"/>
      <c r="J1343" s="131"/>
    </row>
    <row r="1344" spans="1:10" ht="23.25">
      <c r="A1344" s="112"/>
      <c r="B1344" s="107"/>
      <c r="C1344" s="122"/>
      <c r="D1344" s="122"/>
      <c r="E1344" s="169"/>
      <c r="F1344" s="209"/>
      <c r="G1344" s="169"/>
      <c r="H1344" s="107"/>
      <c r="I1344" s="131"/>
      <c r="J1344" s="131"/>
    </row>
    <row r="1345" spans="1:10" ht="23.25">
      <c r="A1345" s="112"/>
      <c r="B1345" s="107"/>
      <c r="C1345" s="122"/>
      <c r="D1345" s="122"/>
      <c r="E1345" s="169"/>
      <c r="F1345" s="209"/>
      <c r="G1345" s="169"/>
      <c r="H1345" s="107"/>
      <c r="I1345" s="131"/>
      <c r="J1345" s="131"/>
    </row>
    <row r="1346" spans="1:10" ht="23.25">
      <c r="A1346" s="112"/>
      <c r="B1346" s="107"/>
      <c r="C1346" s="122"/>
      <c r="D1346" s="122"/>
      <c r="E1346" s="169"/>
      <c r="F1346" s="209"/>
      <c r="G1346" s="169"/>
      <c r="H1346" s="107"/>
      <c r="I1346" s="131"/>
      <c r="J1346" s="131"/>
    </row>
    <row r="1347" spans="1:10" ht="23.25">
      <c r="A1347" s="112"/>
      <c r="B1347" s="107"/>
      <c r="C1347" s="122"/>
      <c r="D1347" s="122"/>
      <c r="E1347" s="169"/>
      <c r="F1347" s="209"/>
      <c r="G1347" s="169"/>
      <c r="H1347" s="107"/>
      <c r="I1347" s="131"/>
      <c r="J1347" s="131"/>
    </row>
    <row r="1348" spans="1:10" ht="23.25">
      <c r="A1348" s="112"/>
      <c r="B1348" s="107"/>
      <c r="C1348" s="122"/>
      <c r="D1348" s="122"/>
      <c r="E1348" s="169"/>
      <c r="F1348" s="209"/>
      <c r="G1348" s="169"/>
      <c r="H1348" s="107"/>
      <c r="I1348" s="131"/>
      <c r="J1348" s="131"/>
    </row>
    <row r="1349" spans="1:10" ht="23.25">
      <c r="A1349" s="112"/>
      <c r="B1349" s="107"/>
      <c r="C1349" s="122"/>
      <c r="D1349" s="122"/>
      <c r="E1349" s="169"/>
      <c r="F1349" s="209"/>
      <c r="G1349" s="169"/>
      <c r="H1349" s="107"/>
      <c r="I1349" s="131"/>
      <c r="J1349" s="131"/>
    </row>
    <row r="1350" spans="1:10" ht="23.25">
      <c r="A1350" s="112"/>
      <c r="B1350" s="107"/>
      <c r="C1350" s="122"/>
      <c r="D1350" s="122"/>
      <c r="E1350" s="169"/>
      <c r="F1350" s="209"/>
      <c r="G1350" s="169"/>
      <c r="H1350" s="107"/>
      <c r="I1350" s="131"/>
      <c r="J1350" s="131"/>
    </row>
    <row r="1351" spans="1:10" ht="23.25">
      <c r="A1351" s="112"/>
      <c r="B1351" s="107"/>
      <c r="C1351" s="122"/>
      <c r="D1351" s="122"/>
      <c r="E1351" s="169"/>
      <c r="F1351" s="209"/>
      <c r="G1351" s="169"/>
      <c r="H1351" s="107"/>
      <c r="I1351" s="131"/>
      <c r="J1351" s="131"/>
    </row>
    <row r="1352" spans="1:10" ht="23.25">
      <c r="A1352" s="112"/>
      <c r="B1352" s="107"/>
      <c r="C1352" s="122"/>
      <c r="D1352" s="122"/>
      <c r="E1352" s="169"/>
      <c r="F1352" s="209"/>
      <c r="G1352" s="169"/>
      <c r="H1352" s="107"/>
      <c r="I1352" s="131"/>
      <c r="J1352" s="131"/>
    </row>
    <row r="1353" spans="1:10" ht="23.25">
      <c r="A1353" s="112"/>
      <c r="B1353" s="107"/>
      <c r="C1353" s="122"/>
      <c r="D1353" s="122"/>
      <c r="E1353" s="169"/>
      <c r="F1353" s="209"/>
      <c r="G1353" s="169"/>
      <c r="H1353" s="107"/>
      <c r="I1353" s="131"/>
      <c r="J1353" s="131"/>
    </row>
    <row r="1354" spans="1:10" ht="23.25">
      <c r="A1354" s="112"/>
      <c r="B1354" s="107"/>
      <c r="C1354" s="122"/>
      <c r="D1354" s="122"/>
      <c r="E1354" s="169"/>
      <c r="F1354" s="209"/>
      <c r="G1354" s="169"/>
      <c r="H1354" s="107"/>
      <c r="I1354" s="131"/>
      <c r="J1354" s="131"/>
    </row>
    <row r="1355" spans="1:10" ht="23.25">
      <c r="A1355" s="112"/>
      <c r="B1355" s="107"/>
      <c r="C1355" s="122"/>
      <c r="D1355" s="122"/>
      <c r="E1355" s="169"/>
      <c r="F1355" s="209"/>
      <c r="G1355" s="169"/>
      <c r="H1355" s="107"/>
      <c r="I1355" s="131"/>
      <c r="J1355" s="131"/>
    </row>
    <row r="1356" spans="1:10" ht="23.25">
      <c r="A1356" s="112"/>
      <c r="B1356" s="107"/>
      <c r="C1356" s="122"/>
      <c r="D1356" s="122"/>
      <c r="E1356" s="169"/>
      <c r="F1356" s="209"/>
      <c r="G1356" s="169"/>
      <c r="H1356" s="107"/>
      <c r="I1356" s="131"/>
      <c r="J1356" s="131"/>
    </row>
    <row r="1357" spans="1:10" ht="23.25">
      <c r="A1357" s="112"/>
      <c r="B1357" s="107"/>
      <c r="C1357" s="122"/>
      <c r="D1357" s="122"/>
      <c r="E1357" s="169"/>
      <c r="F1357" s="209"/>
      <c r="G1357" s="169"/>
      <c r="H1357" s="107"/>
      <c r="I1357" s="131"/>
      <c r="J1357" s="131"/>
    </row>
    <row r="1358" spans="1:10" ht="23.25">
      <c r="A1358" s="112"/>
      <c r="B1358" s="107"/>
      <c r="C1358" s="122"/>
      <c r="D1358" s="122"/>
      <c r="E1358" s="169"/>
      <c r="F1358" s="209"/>
      <c r="G1358" s="169"/>
      <c r="H1358" s="107"/>
      <c r="I1358" s="131"/>
      <c r="J1358" s="131"/>
    </row>
    <row r="1359" spans="1:10" ht="23.25">
      <c r="A1359" s="112"/>
      <c r="B1359" s="107"/>
      <c r="C1359" s="122"/>
      <c r="D1359" s="122"/>
      <c r="E1359" s="169"/>
      <c r="F1359" s="209"/>
      <c r="G1359" s="169"/>
      <c r="H1359" s="107"/>
      <c r="I1359" s="131"/>
      <c r="J1359" s="131"/>
    </row>
    <row r="1360" spans="1:10" ht="23.25">
      <c r="A1360" s="112"/>
      <c r="B1360" s="107"/>
      <c r="C1360" s="122"/>
      <c r="D1360" s="122"/>
      <c r="E1360" s="169"/>
      <c r="F1360" s="209"/>
      <c r="G1360" s="169"/>
      <c r="H1360" s="107"/>
      <c r="I1360" s="131"/>
      <c r="J1360" s="131"/>
    </row>
    <row r="1361" spans="1:10" ht="23.25">
      <c r="A1361" s="112"/>
      <c r="B1361" s="107"/>
      <c r="C1361" s="122"/>
      <c r="D1361" s="122"/>
      <c r="E1361" s="169"/>
      <c r="F1361" s="209"/>
      <c r="G1361" s="169"/>
      <c r="H1361" s="107"/>
      <c r="I1361" s="131"/>
      <c r="J1361" s="131"/>
    </row>
    <row r="1362" spans="1:10" ht="23.25">
      <c r="A1362" s="112"/>
      <c r="B1362" s="107"/>
      <c r="C1362" s="122"/>
      <c r="D1362" s="122"/>
      <c r="E1362" s="169"/>
      <c r="F1362" s="209"/>
      <c r="G1362" s="169"/>
      <c r="H1362" s="107"/>
      <c r="I1362" s="131"/>
      <c r="J1362" s="131"/>
    </row>
    <row r="1363" spans="1:10" ht="23.25">
      <c r="A1363" s="112"/>
      <c r="B1363" s="107"/>
      <c r="C1363" s="122"/>
      <c r="D1363" s="122"/>
      <c r="E1363" s="169"/>
      <c r="F1363" s="209"/>
      <c r="G1363" s="169"/>
      <c r="H1363" s="107"/>
      <c r="I1363" s="131"/>
      <c r="J1363" s="131"/>
    </row>
    <row r="1364" spans="1:10" ht="23.25">
      <c r="A1364" s="112"/>
      <c r="B1364" s="107"/>
      <c r="C1364" s="122"/>
      <c r="D1364" s="122"/>
      <c r="E1364" s="169"/>
      <c r="F1364" s="209"/>
      <c r="G1364" s="169"/>
      <c r="H1364" s="107"/>
      <c r="I1364" s="131"/>
      <c r="J1364" s="131"/>
    </row>
    <row r="1365" spans="1:10" ht="23.25">
      <c r="A1365" s="112"/>
      <c r="B1365" s="107"/>
      <c r="C1365" s="122"/>
      <c r="D1365" s="122"/>
      <c r="E1365" s="169"/>
      <c r="F1365" s="209"/>
      <c r="G1365" s="169"/>
      <c r="H1365" s="107"/>
      <c r="I1365" s="131"/>
      <c r="J1365" s="131"/>
    </row>
    <row r="1366" spans="1:10" ht="23.25">
      <c r="A1366" s="112"/>
      <c r="B1366" s="107"/>
      <c r="C1366" s="122"/>
      <c r="D1366" s="122"/>
      <c r="E1366" s="169"/>
      <c r="F1366" s="209"/>
      <c r="G1366" s="169"/>
      <c r="H1366" s="107"/>
      <c r="I1366" s="131"/>
      <c r="J1366" s="131"/>
    </row>
    <row r="1367" spans="1:10" ht="23.25">
      <c r="A1367" s="112"/>
      <c r="B1367" s="107"/>
      <c r="C1367" s="122"/>
      <c r="D1367" s="122"/>
      <c r="E1367" s="169"/>
      <c r="F1367" s="209"/>
      <c r="G1367" s="169"/>
      <c r="H1367" s="107"/>
      <c r="I1367" s="131"/>
      <c r="J1367" s="131"/>
    </row>
    <row r="1368" spans="1:10" ht="23.25">
      <c r="A1368" s="112"/>
      <c r="B1368" s="107"/>
      <c r="C1368" s="122"/>
      <c r="D1368" s="122"/>
      <c r="E1368" s="169"/>
      <c r="F1368" s="209"/>
      <c r="G1368" s="169"/>
      <c r="H1368" s="107"/>
      <c r="I1368" s="131"/>
      <c r="J1368" s="131"/>
    </row>
    <row r="1369" spans="1:10" ht="23.25">
      <c r="A1369" s="112"/>
      <c r="B1369" s="107"/>
      <c r="C1369" s="122"/>
      <c r="D1369" s="122"/>
      <c r="E1369" s="169"/>
      <c r="F1369" s="209"/>
      <c r="G1369" s="169"/>
      <c r="H1369" s="107"/>
      <c r="I1369" s="131"/>
      <c r="J1369" s="131"/>
    </row>
    <row r="1370" spans="1:10" ht="23.25">
      <c r="A1370" s="112"/>
      <c r="B1370" s="107"/>
      <c r="C1370" s="122"/>
      <c r="D1370" s="122"/>
      <c r="E1370" s="169"/>
      <c r="F1370" s="209"/>
      <c r="G1370" s="169"/>
      <c r="H1370" s="107"/>
      <c r="I1370" s="131"/>
      <c r="J1370" s="131"/>
    </row>
    <row r="1371" spans="1:10" ht="23.25">
      <c r="A1371" s="112"/>
      <c r="B1371" s="107"/>
      <c r="C1371" s="122"/>
      <c r="D1371" s="122"/>
      <c r="E1371" s="169"/>
      <c r="F1371" s="209"/>
      <c r="G1371" s="169"/>
      <c r="H1371" s="107"/>
      <c r="I1371" s="131"/>
      <c r="J1371" s="131"/>
    </row>
    <row r="1372" spans="1:10" ht="23.25">
      <c r="A1372" s="112"/>
      <c r="B1372" s="107"/>
      <c r="C1372" s="122"/>
      <c r="D1372" s="122"/>
      <c r="E1372" s="169"/>
      <c r="F1372" s="209"/>
      <c r="G1372" s="169"/>
      <c r="H1372" s="107"/>
      <c r="I1372" s="131"/>
      <c r="J1372" s="131"/>
    </row>
    <row r="1373" spans="1:10" ht="23.25">
      <c r="A1373" s="112"/>
      <c r="B1373" s="107"/>
      <c r="C1373" s="122"/>
      <c r="D1373" s="122"/>
      <c r="E1373" s="169"/>
      <c r="F1373" s="209"/>
      <c r="G1373" s="169"/>
      <c r="H1373" s="107"/>
      <c r="I1373" s="131"/>
      <c r="J1373" s="131"/>
    </row>
    <row r="1374" spans="1:10" ht="23.25">
      <c r="A1374" s="112"/>
      <c r="B1374" s="107"/>
      <c r="C1374" s="122"/>
      <c r="D1374" s="122"/>
      <c r="E1374" s="169"/>
      <c r="F1374" s="209"/>
      <c r="G1374" s="169"/>
      <c r="H1374" s="107"/>
      <c r="I1374" s="131"/>
      <c r="J1374" s="131"/>
    </row>
    <row r="1375" spans="1:10" ht="23.25">
      <c r="A1375" s="112"/>
      <c r="B1375" s="107"/>
      <c r="C1375" s="122"/>
      <c r="D1375" s="122"/>
      <c r="E1375" s="169"/>
      <c r="F1375" s="209"/>
      <c r="G1375" s="169"/>
      <c r="H1375" s="107"/>
      <c r="I1375" s="131"/>
      <c r="J1375" s="131"/>
    </row>
    <row r="1376" spans="1:10" ht="23.25">
      <c r="A1376" s="112"/>
      <c r="B1376" s="107"/>
      <c r="C1376" s="122"/>
      <c r="D1376" s="122"/>
      <c r="E1376" s="169"/>
      <c r="F1376" s="209"/>
      <c r="G1376" s="169"/>
      <c r="H1376" s="107"/>
      <c r="I1376" s="131"/>
      <c r="J1376" s="131"/>
    </row>
    <row r="1377" spans="1:10" ht="23.25">
      <c r="A1377" s="112"/>
      <c r="B1377" s="107"/>
      <c r="C1377" s="122"/>
      <c r="D1377" s="122"/>
      <c r="E1377" s="169"/>
      <c r="F1377" s="209"/>
      <c r="G1377" s="169"/>
      <c r="H1377" s="107"/>
      <c r="I1377" s="131"/>
      <c r="J1377" s="131"/>
    </row>
    <row r="1378" spans="1:10" ht="23.25">
      <c r="A1378" s="112"/>
      <c r="B1378" s="107"/>
      <c r="C1378" s="122"/>
      <c r="D1378" s="122"/>
      <c r="E1378" s="169"/>
      <c r="F1378" s="209"/>
      <c r="G1378" s="169"/>
      <c r="H1378" s="107"/>
      <c r="I1378" s="131"/>
      <c r="J1378" s="131"/>
    </row>
    <row r="1379" spans="1:10" ht="23.25">
      <c r="A1379" s="112"/>
      <c r="B1379" s="107"/>
      <c r="C1379" s="122"/>
      <c r="D1379" s="122"/>
      <c r="E1379" s="169"/>
      <c r="F1379" s="209"/>
      <c r="G1379" s="169"/>
      <c r="H1379" s="107"/>
      <c r="I1379" s="131"/>
      <c r="J1379" s="131"/>
    </row>
    <row r="1380" spans="1:10" ht="23.25">
      <c r="A1380" s="112"/>
      <c r="B1380" s="107"/>
      <c r="C1380" s="122"/>
      <c r="D1380" s="122"/>
      <c r="E1380" s="169"/>
      <c r="F1380" s="209"/>
      <c r="G1380" s="169"/>
      <c r="H1380" s="107"/>
      <c r="I1380" s="131"/>
      <c r="J1380" s="131"/>
    </row>
    <row r="1381" spans="1:10" ht="23.25">
      <c r="A1381" s="112"/>
      <c r="B1381" s="107"/>
      <c r="C1381" s="122"/>
      <c r="D1381" s="122"/>
      <c r="E1381" s="169"/>
      <c r="F1381" s="209"/>
      <c r="G1381" s="169"/>
      <c r="H1381" s="107"/>
      <c r="I1381" s="131"/>
      <c r="J1381" s="131"/>
    </row>
    <row r="1382" spans="1:10" ht="23.25">
      <c r="A1382" s="112"/>
      <c r="B1382" s="107"/>
      <c r="C1382" s="122"/>
      <c r="D1382" s="122"/>
      <c r="E1382" s="169"/>
      <c r="F1382" s="209"/>
      <c r="G1382" s="169"/>
      <c r="H1382" s="107"/>
      <c r="I1382" s="131"/>
      <c r="J1382" s="131"/>
    </row>
    <row r="1383" spans="1:10" ht="23.25">
      <c r="A1383" s="112"/>
      <c r="B1383" s="107"/>
      <c r="C1383" s="122"/>
      <c r="D1383" s="122"/>
      <c r="E1383" s="169"/>
      <c r="F1383" s="209"/>
      <c r="G1383" s="169"/>
      <c r="H1383" s="107"/>
      <c r="I1383" s="131"/>
      <c r="J1383" s="131"/>
    </row>
    <row r="1384" spans="1:10" ht="23.25">
      <c r="A1384" s="112"/>
      <c r="B1384" s="107"/>
      <c r="C1384" s="122"/>
      <c r="D1384" s="122"/>
      <c r="E1384" s="169"/>
      <c r="F1384" s="209"/>
      <c r="G1384" s="169"/>
      <c r="H1384" s="107"/>
      <c r="I1384" s="131"/>
      <c r="J1384" s="131"/>
    </row>
    <row r="1385" spans="1:10" ht="23.25">
      <c r="A1385" s="112"/>
      <c r="B1385" s="107"/>
      <c r="C1385" s="122"/>
      <c r="D1385" s="122"/>
      <c r="E1385" s="169"/>
      <c r="F1385" s="209"/>
      <c r="G1385" s="169"/>
      <c r="H1385" s="107"/>
      <c r="I1385" s="131"/>
      <c r="J1385" s="131"/>
    </row>
    <row r="1386" spans="1:10" ht="23.25">
      <c r="A1386" s="112"/>
      <c r="B1386" s="107"/>
      <c r="C1386" s="122"/>
      <c r="D1386" s="122"/>
      <c r="E1386" s="169"/>
      <c r="F1386" s="209"/>
      <c r="G1386" s="169"/>
      <c r="H1386" s="107"/>
      <c r="I1386" s="131"/>
      <c r="J1386" s="131"/>
    </row>
    <row r="1387" spans="1:10" ht="23.25">
      <c r="A1387" s="112"/>
      <c r="B1387" s="107"/>
      <c r="C1387" s="122"/>
      <c r="D1387" s="122"/>
      <c r="E1387" s="169"/>
      <c r="F1387" s="209"/>
      <c r="G1387" s="169"/>
      <c r="H1387" s="107"/>
      <c r="I1387" s="131"/>
      <c r="J1387" s="131"/>
    </row>
    <row r="1388" spans="1:10" ht="23.25">
      <c r="A1388" s="112"/>
      <c r="B1388" s="107"/>
      <c r="C1388" s="122"/>
      <c r="D1388" s="122"/>
      <c r="E1388" s="169"/>
      <c r="F1388" s="209"/>
      <c r="G1388" s="169"/>
      <c r="H1388" s="107"/>
      <c r="I1388" s="131"/>
      <c r="J1388" s="131"/>
    </row>
    <row r="1389" spans="1:10" ht="23.25">
      <c r="A1389" s="112"/>
      <c r="B1389" s="107"/>
      <c r="C1389" s="122"/>
      <c r="D1389" s="122"/>
      <c r="E1389" s="169"/>
      <c r="F1389" s="209"/>
      <c r="G1389" s="169"/>
      <c r="H1389" s="107"/>
      <c r="I1389" s="131"/>
      <c r="J1389" s="131"/>
    </row>
    <row r="1390" spans="1:10" ht="23.25">
      <c r="A1390" s="112"/>
      <c r="B1390" s="107"/>
      <c r="C1390" s="122"/>
      <c r="D1390" s="122"/>
      <c r="E1390" s="169"/>
      <c r="F1390" s="209"/>
      <c r="G1390" s="169"/>
      <c r="H1390" s="107"/>
      <c r="I1390" s="131"/>
      <c r="J1390" s="131"/>
    </row>
    <row r="1391" spans="1:10" ht="23.25">
      <c r="A1391" s="112"/>
      <c r="B1391" s="107"/>
      <c r="C1391" s="122"/>
      <c r="D1391" s="122"/>
      <c r="E1391" s="169"/>
      <c r="F1391" s="209"/>
      <c r="G1391" s="169"/>
      <c r="H1391" s="107"/>
      <c r="I1391" s="131"/>
      <c r="J1391" s="131"/>
    </row>
    <row r="1392" spans="1:10" ht="23.25">
      <c r="A1392" s="112"/>
      <c r="B1392" s="107"/>
      <c r="C1392" s="122"/>
      <c r="D1392" s="122"/>
      <c r="E1392" s="169"/>
      <c r="F1392" s="209"/>
      <c r="G1392" s="169"/>
      <c r="H1392" s="107"/>
      <c r="I1392" s="131"/>
      <c r="J1392" s="131"/>
    </row>
    <row r="1393" spans="1:10" ht="23.25">
      <c r="A1393" s="112"/>
      <c r="B1393" s="107"/>
      <c r="C1393" s="122"/>
      <c r="D1393" s="122"/>
      <c r="E1393" s="169"/>
      <c r="F1393" s="209"/>
      <c r="G1393" s="169"/>
      <c r="H1393" s="107"/>
      <c r="I1393" s="131"/>
      <c r="J1393" s="131"/>
    </row>
    <row r="1394" spans="1:10" ht="23.25">
      <c r="A1394" s="112"/>
      <c r="B1394" s="107"/>
      <c r="C1394" s="122"/>
      <c r="D1394" s="122"/>
      <c r="E1394" s="169"/>
      <c r="F1394" s="209"/>
      <c r="G1394" s="169"/>
      <c r="H1394" s="107"/>
      <c r="I1394" s="131"/>
      <c r="J1394" s="131"/>
    </row>
    <row r="1395" spans="1:10" ht="23.25">
      <c r="A1395" s="112"/>
      <c r="B1395" s="107"/>
      <c r="C1395" s="122"/>
      <c r="D1395" s="122"/>
      <c r="E1395" s="169"/>
      <c r="F1395" s="209"/>
      <c r="G1395" s="169"/>
      <c r="H1395" s="107"/>
      <c r="I1395" s="131"/>
      <c r="J1395" s="131"/>
    </row>
    <row r="1396" spans="1:10" ht="23.25">
      <c r="A1396" s="112"/>
      <c r="B1396" s="107"/>
      <c r="C1396" s="122"/>
      <c r="D1396" s="122"/>
      <c r="E1396" s="169"/>
      <c r="F1396" s="209"/>
      <c r="G1396" s="169"/>
      <c r="H1396" s="107"/>
      <c r="I1396" s="131"/>
      <c r="J1396" s="13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512"/>
  <sheetViews>
    <sheetView zoomScale="86" zoomScaleNormal="86" zoomScalePageLayoutView="0" workbookViewId="0" topLeftCell="A467">
      <selection activeCell="O465" sqref="O465"/>
    </sheetView>
  </sheetViews>
  <sheetFormatPr defaultColWidth="9.140625" defaultRowHeight="23.25"/>
  <cols>
    <col min="1" max="1" width="9.140625" style="4" customWidth="1"/>
    <col min="2" max="2" width="12.7109375" style="69" customWidth="1"/>
    <col min="3" max="7" width="12.7109375" style="55" customWidth="1"/>
    <col min="8" max="8" width="12.7109375" style="4" customWidth="1"/>
    <col min="9" max="11" width="12.7109375" style="55" customWidth="1"/>
    <col min="12" max="13" width="12.7109375" style="1" customWidth="1"/>
    <col min="14" max="16384" width="9.140625" style="1" customWidth="1"/>
  </cols>
  <sheetData>
    <row r="2" spans="2:13" ht="29.25">
      <c r="B2" s="89" t="s">
        <v>0</v>
      </c>
      <c r="C2" s="74"/>
      <c r="D2" s="74"/>
      <c r="E2" s="74"/>
      <c r="F2" s="74"/>
      <c r="G2" s="74"/>
      <c r="I2" s="74"/>
      <c r="J2" s="74"/>
      <c r="K2" s="74"/>
      <c r="L2" s="2"/>
      <c r="M2" s="2"/>
    </row>
    <row r="3" spans="2:7" ht="24">
      <c r="B3" s="69" t="s">
        <v>168</v>
      </c>
      <c r="G3" s="55" t="s">
        <v>1</v>
      </c>
    </row>
    <row r="4" spans="2:7" ht="24">
      <c r="B4" s="69" t="s">
        <v>169</v>
      </c>
      <c r="G4" s="55" t="s">
        <v>2</v>
      </c>
    </row>
    <row r="5" spans="2:7" ht="27.75" thickBot="1">
      <c r="B5" s="69" t="s">
        <v>166</v>
      </c>
      <c r="G5" s="55" t="s">
        <v>3</v>
      </c>
    </row>
    <row r="6" spans="2:13" ht="120">
      <c r="B6" s="90" t="s">
        <v>4</v>
      </c>
      <c r="C6" s="114" t="s">
        <v>5</v>
      </c>
      <c r="D6" s="75" t="s">
        <v>6</v>
      </c>
      <c r="E6" s="78"/>
      <c r="F6" s="80" t="s">
        <v>7</v>
      </c>
      <c r="G6" s="80" t="s">
        <v>8</v>
      </c>
      <c r="H6" s="3" t="s">
        <v>9</v>
      </c>
      <c r="I6" s="62"/>
      <c r="J6" s="62"/>
      <c r="K6" s="62"/>
      <c r="L6" s="5"/>
      <c r="M6" s="5"/>
    </row>
    <row r="7" spans="2:13" ht="72">
      <c r="B7" s="91"/>
      <c r="C7" s="76" t="s">
        <v>10</v>
      </c>
      <c r="D7" s="76" t="s">
        <v>11</v>
      </c>
      <c r="E7" s="76" t="s">
        <v>12</v>
      </c>
      <c r="F7" s="81" t="s">
        <v>13</v>
      </c>
      <c r="G7" s="76" t="s">
        <v>14</v>
      </c>
      <c r="H7" s="82"/>
      <c r="I7" s="9"/>
      <c r="J7" s="9"/>
      <c r="K7" s="9"/>
      <c r="L7" s="6"/>
      <c r="M7" s="6"/>
    </row>
    <row r="8" spans="2:13" ht="24">
      <c r="B8" s="92" t="s">
        <v>15</v>
      </c>
      <c r="C8" s="77" t="s">
        <v>16</v>
      </c>
      <c r="D8" s="77" t="s">
        <v>17</v>
      </c>
      <c r="E8" s="77" t="s">
        <v>18</v>
      </c>
      <c r="F8" s="77" t="s">
        <v>19</v>
      </c>
      <c r="G8" s="77" t="s">
        <v>20</v>
      </c>
      <c r="H8" s="10" t="s">
        <v>21</v>
      </c>
      <c r="I8" s="79"/>
      <c r="J8" s="79"/>
      <c r="K8" s="79"/>
      <c r="L8" s="7"/>
      <c r="M8" s="7"/>
    </row>
    <row r="9" spans="1:13" ht="24">
      <c r="A9" s="5">
        <v>1</v>
      </c>
      <c r="B9" s="139">
        <v>39182</v>
      </c>
      <c r="C9" s="9">
        <v>315.926</v>
      </c>
      <c r="D9" s="9">
        <v>15.462</v>
      </c>
      <c r="E9" s="11">
        <f aca="true" t="shared" si="0" ref="E9:E17">D9*0.0864</f>
        <v>1.3359168000000001</v>
      </c>
      <c r="F9" s="9">
        <f aca="true" t="shared" si="1" ref="F9:F30">+AVERAGE(I9:K9)</f>
        <v>137.70695666666666</v>
      </c>
      <c r="G9" s="11">
        <f aca="true" t="shared" si="2" ref="G9:G30">F9*E9</f>
        <v>183.965036887872</v>
      </c>
      <c r="H9" s="59" t="s">
        <v>22</v>
      </c>
      <c r="I9" s="9">
        <v>128.76481</v>
      </c>
      <c r="J9" s="9">
        <v>136.5564</v>
      </c>
      <c r="K9" s="9">
        <v>147.79966</v>
      </c>
      <c r="L9" s="9"/>
      <c r="M9" s="8"/>
    </row>
    <row r="10" spans="1:13" ht="24">
      <c r="A10" s="5">
        <f>+A9+1</f>
        <v>2</v>
      </c>
      <c r="B10" s="139">
        <v>39210</v>
      </c>
      <c r="C10" s="9">
        <v>316.95</v>
      </c>
      <c r="D10" s="9">
        <v>35.74</v>
      </c>
      <c r="E10" s="11">
        <f t="shared" si="0"/>
        <v>3.0879360000000005</v>
      </c>
      <c r="F10" s="9">
        <f t="shared" si="1"/>
        <v>257.69221666666664</v>
      </c>
      <c r="G10" s="11">
        <f t="shared" si="2"/>
        <v>795.7370727648</v>
      </c>
      <c r="H10" s="60" t="s">
        <v>23</v>
      </c>
      <c r="I10" s="9">
        <v>268.51451</v>
      </c>
      <c r="J10" s="9">
        <v>289.5903</v>
      </c>
      <c r="K10" s="9">
        <v>214.97184</v>
      </c>
      <c r="L10" s="9"/>
      <c r="M10" s="8"/>
    </row>
    <row r="11" spans="1:13" ht="24">
      <c r="A11" s="5">
        <f aca="true" t="shared" si="3" ref="A11:A42">+A10+1</f>
        <v>3</v>
      </c>
      <c r="B11" s="139">
        <v>39217</v>
      </c>
      <c r="C11" s="9">
        <v>317.43</v>
      </c>
      <c r="D11" s="9">
        <v>68.181</v>
      </c>
      <c r="E11" s="11">
        <f t="shared" si="0"/>
        <v>5.8908384</v>
      </c>
      <c r="F11" s="9">
        <f t="shared" si="1"/>
        <v>406.3802533333333</v>
      </c>
      <c r="G11" s="11">
        <f t="shared" si="2"/>
        <v>2393.920401337728</v>
      </c>
      <c r="H11" s="60" t="s">
        <v>24</v>
      </c>
      <c r="I11" s="9">
        <v>417.6698</v>
      </c>
      <c r="J11" s="9">
        <v>400.17831</v>
      </c>
      <c r="K11" s="9">
        <v>401.29265</v>
      </c>
      <c r="L11" s="9"/>
      <c r="M11" s="8"/>
    </row>
    <row r="12" spans="1:13" ht="24">
      <c r="A12" s="5">
        <f t="shared" si="3"/>
        <v>4</v>
      </c>
      <c r="B12" s="139">
        <v>39230</v>
      </c>
      <c r="C12" s="9">
        <v>316.73</v>
      </c>
      <c r="D12" s="9">
        <v>22.367</v>
      </c>
      <c r="E12" s="11">
        <f t="shared" si="0"/>
        <v>1.9325088000000001</v>
      </c>
      <c r="F12" s="9">
        <f t="shared" si="1"/>
        <v>110.28164666666667</v>
      </c>
      <c r="G12" s="11">
        <f t="shared" si="2"/>
        <v>213.12025266182403</v>
      </c>
      <c r="H12" s="60" t="s">
        <v>25</v>
      </c>
      <c r="I12" s="9">
        <v>112.1209</v>
      </c>
      <c r="J12" s="9">
        <v>109.75201</v>
      </c>
      <c r="K12" s="9">
        <v>108.97203</v>
      </c>
      <c r="L12" s="9"/>
      <c r="M12" s="8"/>
    </row>
    <row r="13" spans="1:13" ht="24">
      <c r="A13" s="5">
        <f t="shared" si="3"/>
        <v>5</v>
      </c>
      <c r="B13" s="139">
        <v>39238</v>
      </c>
      <c r="C13" s="9">
        <v>317.09</v>
      </c>
      <c r="D13" s="9">
        <v>48.549</v>
      </c>
      <c r="E13" s="11">
        <f t="shared" si="0"/>
        <v>4.1946336</v>
      </c>
      <c r="F13" s="9">
        <f t="shared" si="1"/>
        <v>246.31466666666665</v>
      </c>
      <c r="G13" s="11">
        <f t="shared" si="2"/>
        <v>1033.1997769728</v>
      </c>
      <c r="H13" s="59" t="s">
        <v>26</v>
      </c>
      <c r="I13" s="9">
        <v>237.243</v>
      </c>
      <c r="J13" s="9">
        <v>248.977</v>
      </c>
      <c r="K13" s="9">
        <v>252.724</v>
      </c>
      <c r="L13" s="9"/>
      <c r="M13" s="8"/>
    </row>
    <row r="14" spans="1:13" ht="24">
      <c r="A14" s="5">
        <f t="shared" si="3"/>
        <v>6</v>
      </c>
      <c r="B14" s="139">
        <v>39258</v>
      </c>
      <c r="C14" s="9">
        <v>317.1</v>
      </c>
      <c r="D14" s="9">
        <v>52.844</v>
      </c>
      <c r="E14" s="11">
        <f t="shared" si="0"/>
        <v>4.565721600000001</v>
      </c>
      <c r="F14" s="9">
        <f t="shared" si="1"/>
        <v>237.52966666666666</v>
      </c>
      <c r="G14" s="11">
        <f t="shared" si="2"/>
        <v>1084.4943297408001</v>
      </c>
      <c r="H14" s="59" t="s">
        <v>27</v>
      </c>
      <c r="I14" s="9">
        <v>243.522</v>
      </c>
      <c r="J14" s="9">
        <v>249.065</v>
      </c>
      <c r="K14" s="9">
        <v>220.002</v>
      </c>
      <c r="L14" s="9"/>
      <c r="M14" s="8"/>
    </row>
    <row r="15" spans="1:13" ht="24">
      <c r="A15" s="5">
        <f t="shared" si="3"/>
        <v>7</v>
      </c>
      <c r="B15" s="139">
        <v>39259</v>
      </c>
      <c r="C15" s="9">
        <v>316.48</v>
      </c>
      <c r="D15" s="9">
        <v>11.332</v>
      </c>
      <c r="E15" s="11">
        <f t="shared" si="0"/>
        <v>0.9790848000000001</v>
      </c>
      <c r="F15" s="9">
        <f t="shared" si="1"/>
        <v>69.05</v>
      </c>
      <c r="G15" s="11">
        <f t="shared" si="2"/>
        <v>67.60580544</v>
      </c>
      <c r="H15" s="59" t="s">
        <v>28</v>
      </c>
      <c r="I15" s="9">
        <v>73.755</v>
      </c>
      <c r="J15" s="9">
        <v>60.577</v>
      </c>
      <c r="K15" s="9">
        <v>72.818</v>
      </c>
      <c r="L15" s="9"/>
      <c r="M15" s="8"/>
    </row>
    <row r="16" spans="1:13" ht="24">
      <c r="A16" s="5">
        <f t="shared" si="3"/>
        <v>8</v>
      </c>
      <c r="B16" s="139">
        <v>39269</v>
      </c>
      <c r="C16" s="9">
        <v>316.63</v>
      </c>
      <c r="D16" s="9">
        <v>22.664</v>
      </c>
      <c r="E16" s="11">
        <f t="shared" si="0"/>
        <v>1.9581696000000002</v>
      </c>
      <c r="F16" s="9">
        <f t="shared" si="1"/>
        <v>302.157</v>
      </c>
      <c r="G16" s="11">
        <f t="shared" si="2"/>
        <v>591.6746518272</v>
      </c>
      <c r="H16" s="59" t="s">
        <v>29</v>
      </c>
      <c r="I16" s="9">
        <v>298.353</v>
      </c>
      <c r="J16" s="9">
        <v>291.258</v>
      </c>
      <c r="K16" s="9">
        <v>316.86</v>
      </c>
      <c r="L16" s="9"/>
      <c r="M16" s="8"/>
    </row>
    <row r="17" spans="1:13" ht="24">
      <c r="A17" s="5">
        <f t="shared" si="3"/>
        <v>9</v>
      </c>
      <c r="B17" s="139">
        <v>39280</v>
      </c>
      <c r="C17" s="9">
        <v>316.5</v>
      </c>
      <c r="D17" s="9">
        <v>17.882</v>
      </c>
      <c r="E17" s="11">
        <f t="shared" si="0"/>
        <v>1.5450048000000003</v>
      </c>
      <c r="F17" s="9">
        <f t="shared" si="1"/>
        <v>161.94733333333332</v>
      </c>
      <c r="G17" s="11">
        <f t="shared" si="2"/>
        <v>250.20940734720003</v>
      </c>
      <c r="H17" s="59" t="s">
        <v>30</v>
      </c>
      <c r="I17" s="9">
        <v>158.42</v>
      </c>
      <c r="J17" s="9">
        <v>140.387</v>
      </c>
      <c r="K17" s="9">
        <v>187.035</v>
      </c>
      <c r="L17" s="9"/>
      <c r="M17" s="8"/>
    </row>
    <row r="18" spans="1:13" ht="24">
      <c r="A18" s="5">
        <f t="shared" si="3"/>
        <v>10</v>
      </c>
      <c r="B18" s="139">
        <v>39288</v>
      </c>
      <c r="C18" s="9">
        <v>316.77</v>
      </c>
      <c r="D18" s="9">
        <v>35.753</v>
      </c>
      <c r="E18" s="11">
        <f aca="true" t="shared" si="4" ref="E18:E57">D18*0.0864</f>
        <v>3.0890592000000003</v>
      </c>
      <c r="F18" s="9">
        <f t="shared" si="1"/>
        <v>255.5806666666667</v>
      </c>
      <c r="G18" s="11">
        <f t="shared" si="2"/>
        <v>789.5038097088002</v>
      </c>
      <c r="H18" s="59" t="s">
        <v>31</v>
      </c>
      <c r="I18" s="9">
        <v>219.843</v>
      </c>
      <c r="J18" s="9">
        <v>361.583</v>
      </c>
      <c r="K18" s="9">
        <v>185.316</v>
      </c>
      <c r="L18" s="9"/>
      <c r="M18" s="8"/>
    </row>
    <row r="19" spans="1:13" ht="24">
      <c r="A19" s="5">
        <f t="shared" si="3"/>
        <v>11</v>
      </c>
      <c r="B19" s="139">
        <v>39302</v>
      </c>
      <c r="C19" s="9">
        <v>316.57</v>
      </c>
      <c r="D19" s="9">
        <v>18.701</v>
      </c>
      <c r="E19" s="11">
        <f t="shared" si="4"/>
        <v>1.6157664</v>
      </c>
      <c r="F19" s="9">
        <f t="shared" si="1"/>
        <v>183.86566666666667</v>
      </c>
      <c r="G19" s="11">
        <f t="shared" si="2"/>
        <v>297.0839663136</v>
      </c>
      <c r="H19" s="59" t="s">
        <v>32</v>
      </c>
      <c r="I19" s="9">
        <v>195.424</v>
      </c>
      <c r="J19" s="9">
        <v>174.627</v>
      </c>
      <c r="K19" s="9">
        <v>181.546</v>
      </c>
      <c r="L19" s="9"/>
      <c r="M19" s="8"/>
    </row>
    <row r="20" spans="1:13" ht="24">
      <c r="A20" s="5">
        <f t="shared" si="3"/>
        <v>12</v>
      </c>
      <c r="B20" s="139">
        <v>39311</v>
      </c>
      <c r="C20" s="9">
        <v>316.83</v>
      </c>
      <c r="D20" s="9">
        <v>40.603</v>
      </c>
      <c r="E20" s="11">
        <f t="shared" si="4"/>
        <v>3.5080992</v>
      </c>
      <c r="F20" s="9">
        <f t="shared" si="1"/>
        <v>426.4773333333333</v>
      </c>
      <c r="G20" s="11">
        <f t="shared" si="2"/>
        <v>1496.1247918848</v>
      </c>
      <c r="H20" s="59" t="s">
        <v>33</v>
      </c>
      <c r="I20" s="9">
        <v>442.315</v>
      </c>
      <c r="J20" s="9">
        <v>417.075</v>
      </c>
      <c r="K20" s="9">
        <v>420.042</v>
      </c>
      <c r="L20" s="9"/>
      <c r="M20" s="8"/>
    </row>
    <row r="21" spans="1:13" ht="24">
      <c r="A21" s="5">
        <f t="shared" si="3"/>
        <v>13</v>
      </c>
      <c r="B21" s="139">
        <v>39321</v>
      </c>
      <c r="C21" s="9">
        <v>317.28</v>
      </c>
      <c r="D21" s="9">
        <v>72.941</v>
      </c>
      <c r="E21" s="11">
        <f t="shared" si="4"/>
        <v>6.302102400000001</v>
      </c>
      <c r="F21" s="9">
        <f t="shared" si="1"/>
        <v>325.648</v>
      </c>
      <c r="G21" s="11">
        <f t="shared" si="2"/>
        <v>2052.2670423552004</v>
      </c>
      <c r="H21" s="5" t="s">
        <v>34</v>
      </c>
      <c r="I21" s="9">
        <v>309.115</v>
      </c>
      <c r="J21" s="9">
        <v>334.873</v>
      </c>
      <c r="K21" s="9">
        <v>332.956</v>
      </c>
      <c r="L21" s="9"/>
      <c r="M21" s="8"/>
    </row>
    <row r="22" spans="1:13" ht="24">
      <c r="A22" s="5">
        <f t="shared" si="3"/>
        <v>14</v>
      </c>
      <c r="B22" s="139">
        <v>39330</v>
      </c>
      <c r="C22" s="9">
        <v>317.086</v>
      </c>
      <c r="D22" s="9">
        <v>53.43</v>
      </c>
      <c r="E22" s="11">
        <f t="shared" si="4"/>
        <v>4.616352</v>
      </c>
      <c r="F22" s="9">
        <f t="shared" si="1"/>
        <v>342.7253333333333</v>
      </c>
      <c r="G22" s="11">
        <f t="shared" si="2"/>
        <v>1582.140777984</v>
      </c>
      <c r="H22" s="5" t="s">
        <v>35</v>
      </c>
      <c r="I22" s="9">
        <v>356.201</v>
      </c>
      <c r="J22" s="9">
        <v>314.789</v>
      </c>
      <c r="K22" s="9">
        <v>357.186</v>
      </c>
      <c r="L22" s="9"/>
      <c r="M22" s="8"/>
    </row>
    <row r="23" spans="1:13" ht="24">
      <c r="A23" s="5">
        <f t="shared" si="3"/>
        <v>15</v>
      </c>
      <c r="B23" s="139">
        <v>39343</v>
      </c>
      <c r="C23" s="9">
        <v>316.826</v>
      </c>
      <c r="D23" s="9">
        <v>41.496</v>
      </c>
      <c r="E23" s="11">
        <f t="shared" si="4"/>
        <v>3.5852544</v>
      </c>
      <c r="F23" s="9">
        <f t="shared" si="1"/>
        <v>103.65933333333334</v>
      </c>
      <c r="G23" s="11">
        <f t="shared" si="2"/>
        <v>371.6450809344</v>
      </c>
      <c r="H23" s="5" t="s">
        <v>36</v>
      </c>
      <c r="I23" s="9">
        <v>115.971</v>
      </c>
      <c r="J23" s="9">
        <v>98.493</v>
      </c>
      <c r="K23" s="9">
        <v>96.514</v>
      </c>
      <c r="L23" s="9"/>
      <c r="M23" s="8"/>
    </row>
    <row r="24" spans="1:13" ht="24">
      <c r="A24" s="5">
        <f t="shared" si="3"/>
        <v>16</v>
      </c>
      <c r="B24" s="139">
        <v>39350</v>
      </c>
      <c r="C24" s="9">
        <v>316.586</v>
      </c>
      <c r="D24" s="9">
        <v>20.213</v>
      </c>
      <c r="E24" s="11">
        <f t="shared" si="4"/>
        <v>1.7464032000000003</v>
      </c>
      <c r="F24" s="9">
        <f t="shared" si="1"/>
        <v>122.06766666666668</v>
      </c>
      <c r="G24" s="11">
        <f t="shared" si="2"/>
        <v>213.17936368320005</v>
      </c>
      <c r="H24" s="5" t="s">
        <v>37</v>
      </c>
      <c r="I24" s="9">
        <v>137.811</v>
      </c>
      <c r="J24" s="9">
        <v>120.659</v>
      </c>
      <c r="K24" s="9">
        <v>107.733</v>
      </c>
      <c r="L24" s="9"/>
      <c r="M24" s="8"/>
    </row>
    <row r="25" spans="1:13" ht="24">
      <c r="A25" s="5">
        <f t="shared" si="3"/>
        <v>17</v>
      </c>
      <c r="B25" s="139">
        <v>39359</v>
      </c>
      <c r="C25" s="9">
        <v>316.656</v>
      </c>
      <c r="D25" s="9">
        <v>31.106</v>
      </c>
      <c r="E25" s="11">
        <f t="shared" si="4"/>
        <v>2.6875584000000003</v>
      </c>
      <c r="F25" s="9">
        <f t="shared" si="1"/>
        <v>196.984</v>
      </c>
      <c r="G25" s="11">
        <f t="shared" si="2"/>
        <v>529.4060038656</v>
      </c>
      <c r="H25" s="5" t="s">
        <v>41</v>
      </c>
      <c r="I25" s="9">
        <v>209.901</v>
      </c>
      <c r="J25" s="9">
        <v>179.786</v>
      </c>
      <c r="K25" s="9">
        <v>201.265</v>
      </c>
      <c r="L25" s="9"/>
      <c r="M25" s="8"/>
    </row>
    <row r="26" spans="1:13" ht="24">
      <c r="A26" s="5">
        <f t="shared" si="3"/>
        <v>18</v>
      </c>
      <c r="B26" s="139">
        <v>39373</v>
      </c>
      <c r="C26" s="9">
        <v>317.026</v>
      </c>
      <c r="D26" s="9">
        <v>55.171</v>
      </c>
      <c r="E26" s="11">
        <f t="shared" si="4"/>
        <v>4.7667744</v>
      </c>
      <c r="F26" s="9">
        <f t="shared" si="1"/>
        <v>180.86633333333336</v>
      </c>
      <c r="G26" s="11">
        <f t="shared" si="2"/>
        <v>862.1490075552001</v>
      </c>
      <c r="H26" s="5" t="s">
        <v>42</v>
      </c>
      <c r="I26" s="9">
        <v>169.59</v>
      </c>
      <c r="J26" s="9">
        <v>194.193</v>
      </c>
      <c r="K26" s="9">
        <v>178.816</v>
      </c>
      <c r="L26" s="9"/>
      <c r="M26" s="8"/>
    </row>
    <row r="27" spans="1:13" ht="24">
      <c r="A27" s="5">
        <f t="shared" si="3"/>
        <v>19</v>
      </c>
      <c r="B27" s="139">
        <v>39384</v>
      </c>
      <c r="C27" s="9">
        <v>316.616</v>
      </c>
      <c r="D27" s="9">
        <v>25.509</v>
      </c>
      <c r="E27" s="11">
        <f t="shared" si="4"/>
        <v>2.2039776</v>
      </c>
      <c r="F27" s="9">
        <f t="shared" si="1"/>
        <v>146.90066666666667</v>
      </c>
      <c r="G27" s="11">
        <f t="shared" si="2"/>
        <v>323.7657787584</v>
      </c>
      <c r="H27" s="5" t="s">
        <v>43</v>
      </c>
      <c r="I27" s="9">
        <v>147.615</v>
      </c>
      <c r="J27" s="9">
        <v>135.523</v>
      </c>
      <c r="K27" s="9">
        <v>157.564</v>
      </c>
      <c r="L27" s="9"/>
      <c r="M27" s="8"/>
    </row>
    <row r="28" spans="1:13" ht="24">
      <c r="A28" s="5">
        <f t="shared" si="3"/>
        <v>20</v>
      </c>
      <c r="B28" s="139">
        <v>39391</v>
      </c>
      <c r="C28" s="9">
        <v>317.426</v>
      </c>
      <c r="D28" s="9">
        <v>8.196</v>
      </c>
      <c r="E28" s="11">
        <f t="shared" si="4"/>
        <v>0.7081344</v>
      </c>
      <c r="F28" s="9">
        <f t="shared" si="1"/>
        <v>318.9453333333333</v>
      </c>
      <c r="G28" s="11">
        <f t="shared" si="2"/>
        <v>225.85616225279998</v>
      </c>
      <c r="H28" s="5" t="s">
        <v>44</v>
      </c>
      <c r="I28" s="9">
        <v>367.817</v>
      </c>
      <c r="J28" s="9">
        <v>349.378</v>
      </c>
      <c r="K28" s="9">
        <v>239.641</v>
      </c>
      <c r="L28" s="9"/>
      <c r="M28" s="8"/>
    </row>
    <row r="29" spans="1:13" ht="24">
      <c r="A29" s="5">
        <f t="shared" si="3"/>
        <v>21</v>
      </c>
      <c r="B29" s="139">
        <v>39407</v>
      </c>
      <c r="C29" s="9">
        <v>316.686</v>
      </c>
      <c r="D29" s="9">
        <v>30.12</v>
      </c>
      <c r="E29" s="11">
        <f t="shared" si="4"/>
        <v>2.6023680000000002</v>
      </c>
      <c r="F29" s="9">
        <f t="shared" si="1"/>
        <v>147.31933333333333</v>
      </c>
      <c r="G29" s="11">
        <f t="shared" si="2"/>
        <v>383.379118848</v>
      </c>
      <c r="H29" s="5" t="s">
        <v>45</v>
      </c>
      <c r="I29" s="9">
        <v>157.383</v>
      </c>
      <c r="J29" s="9">
        <v>154.631</v>
      </c>
      <c r="K29" s="9">
        <v>129.944</v>
      </c>
      <c r="L29" s="9"/>
      <c r="M29" s="8"/>
    </row>
    <row r="30" spans="1:13" ht="24">
      <c r="A30" s="5">
        <f t="shared" si="3"/>
        <v>22</v>
      </c>
      <c r="B30" s="139">
        <v>39414</v>
      </c>
      <c r="C30" s="9">
        <v>316.626</v>
      </c>
      <c r="D30" s="9">
        <v>25.881</v>
      </c>
      <c r="E30" s="11">
        <f t="shared" si="4"/>
        <v>2.2361184</v>
      </c>
      <c r="F30" s="9">
        <f t="shared" si="1"/>
        <v>72.40166666666666</v>
      </c>
      <c r="G30" s="11">
        <f t="shared" si="2"/>
        <v>161.898699024</v>
      </c>
      <c r="H30" s="5" t="s">
        <v>46</v>
      </c>
      <c r="I30" s="9">
        <v>69.656</v>
      </c>
      <c r="J30" s="9">
        <v>67.136</v>
      </c>
      <c r="K30" s="9">
        <v>80.413</v>
      </c>
      <c r="L30" s="9"/>
      <c r="M30" s="8"/>
    </row>
    <row r="31" spans="1:13" ht="24">
      <c r="A31" s="5">
        <f t="shared" si="3"/>
        <v>23</v>
      </c>
      <c r="B31" s="139">
        <v>39420</v>
      </c>
      <c r="C31" s="9">
        <v>316.576</v>
      </c>
      <c r="D31" s="9">
        <v>22.435</v>
      </c>
      <c r="E31" s="11">
        <f t="shared" si="4"/>
        <v>1.9383839999999999</v>
      </c>
      <c r="F31" s="9">
        <f aca="true" t="shared" si="5" ref="F31:F66">+AVERAGE(I31:K31)</f>
        <v>124.68299999999999</v>
      </c>
      <c r="G31" s="11">
        <f aca="true" t="shared" si="6" ref="G31:G66">F31*E31</f>
        <v>241.68353227199998</v>
      </c>
      <c r="H31" s="5" t="s">
        <v>47</v>
      </c>
      <c r="I31" s="9">
        <v>102.762</v>
      </c>
      <c r="J31" s="9">
        <v>123.748</v>
      </c>
      <c r="K31" s="9">
        <v>147.539</v>
      </c>
      <c r="L31" s="9"/>
      <c r="M31" s="8"/>
    </row>
    <row r="32" spans="1:13" ht="24">
      <c r="A32" s="5">
        <f t="shared" si="3"/>
        <v>24</v>
      </c>
      <c r="B32" s="139">
        <v>39436</v>
      </c>
      <c r="C32" s="9">
        <v>316.506</v>
      </c>
      <c r="D32" s="9">
        <v>17.831</v>
      </c>
      <c r="E32" s="11">
        <f t="shared" si="4"/>
        <v>1.5405984000000001</v>
      </c>
      <c r="F32" s="9">
        <f t="shared" si="5"/>
        <v>126.15800000000002</v>
      </c>
      <c r="G32" s="11">
        <f t="shared" si="6"/>
        <v>194.35881294720005</v>
      </c>
      <c r="H32" s="5" t="s">
        <v>48</v>
      </c>
      <c r="I32" s="9">
        <v>134.964</v>
      </c>
      <c r="J32" s="9">
        <v>132.549</v>
      </c>
      <c r="K32" s="9">
        <v>110.961</v>
      </c>
      <c r="L32" s="9"/>
      <c r="M32" s="8"/>
    </row>
    <row r="33" spans="1:13" ht="24">
      <c r="A33" s="5">
        <f t="shared" si="3"/>
        <v>25</v>
      </c>
      <c r="B33" s="139">
        <v>39442</v>
      </c>
      <c r="C33" s="9">
        <v>316.376</v>
      </c>
      <c r="D33" s="9">
        <v>12.266</v>
      </c>
      <c r="E33" s="11">
        <f t="shared" si="4"/>
        <v>1.0597824</v>
      </c>
      <c r="F33" s="9">
        <f t="shared" si="5"/>
        <v>380.4696666666667</v>
      </c>
      <c r="G33" s="11">
        <f t="shared" si="6"/>
        <v>403.21505646720004</v>
      </c>
      <c r="H33" s="5" t="s">
        <v>49</v>
      </c>
      <c r="I33" s="9">
        <v>922.965</v>
      </c>
      <c r="J33" s="9">
        <v>104.199</v>
      </c>
      <c r="K33" s="9">
        <v>114.245</v>
      </c>
      <c r="L33" s="9"/>
      <c r="M33" s="8"/>
    </row>
    <row r="34" spans="1:13" ht="24">
      <c r="A34" s="5">
        <f t="shared" si="3"/>
        <v>26</v>
      </c>
      <c r="B34" s="139">
        <v>39455</v>
      </c>
      <c r="C34" s="9">
        <v>316.116</v>
      </c>
      <c r="D34" s="9">
        <v>3.847</v>
      </c>
      <c r="E34" s="11">
        <f t="shared" si="4"/>
        <v>0.33238080000000003</v>
      </c>
      <c r="F34" s="9">
        <f t="shared" si="5"/>
        <v>84.332</v>
      </c>
      <c r="G34" s="11">
        <f t="shared" si="6"/>
        <v>28.0303376256</v>
      </c>
      <c r="H34" s="5" t="s">
        <v>50</v>
      </c>
      <c r="I34" s="9">
        <v>104.75</v>
      </c>
      <c r="J34" s="9">
        <v>71.616</v>
      </c>
      <c r="K34" s="9">
        <v>76.63</v>
      </c>
      <c r="L34" s="9"/>
      <c r="M34" s="8"/>
    </row>
    <row r="35" spans="1:13" ht="24">
      <c r="A35" s="5">
        <f t="shared" si="3"/>
        <v>27</v>
      </c>
      <c r="B35" s="139">
        <v>39462</v>
      </c>
      <c r="C35" s="9">
        <v>316.146</v>
      </c>
      <c r="D35" s="9">
        <v>4.772</v>
      </c>
      <c r="E35" s="11">
        <f t="shared" si="4"/>
        <v>0.4123008</v>
      </c>
      <c r="F35" s="9">
        <f t="shared" si="5"/>
        <v>167.515</v>
      </c>
      <c r="G35" s="11">
        <f t="shared" si="6"/>
        <v>69.066568512</v>
      </c>
      <c r="H35" s="5" t="s">
        <v>51</v>
      </c>
      <c r="I35" s="9">
        <v>188.679</v>
      </c>
      <c r="J35" s="9">
        <v>149.029</v>
      </c>
      <c r="K35" s="9">
        <v>164.837</v>
      </c>
      <c r="L35" s="9"/>
      <c r="M35" s="8"/>
    </row>
    <row r="36" spans="1:13" ht="24">
      <c r="A36" s="5">
        <f t="shared" si="3"/>
        <v>28</v>
      </c>
      <c r="B36" s="139">
        <v>39475</v>
      </c>
      <c r="C36" s="9">
        <v>316.426</v>
      </c>
      <c r="D36" s="9">
        <v>17.67</v>
      </c>
      <c r="E36" s="11">
        <f t="shared" si="4"/>
        <v>1.5266880000000003</v>
      </c>
      <c r="F36" s="9">
        <f t="shared" si="5"/>
        <v>150.454</v>
      </c>
      <c r="G36" s="11">
        <f t="shared" si="6"/>
        <v>229.69631635200005</v>
      </c>
      <c r="H36" s="5" t="s">
        <v>52</v>
      </c>
      <c r="I36" s="9">
        <v>175.09</v>
      </c>
      <c r="J36" s="9">
        <v>161.164</v>
      </c>
      <c r="K36" s="9">
        <v>115.108</v>
      </c>
      <c r="L36" s="9"/>
      <c r="M36" s="8"/>
    </row>
    <row r="37" spans="1:13" ht="24">
      <c r="A37" s="5">
        <f t="shared" si="3"/>
        <v>29</v>
      </c>
      <c r="B37" s="139">
        <v>39490</v>
      </c>
      <c r="C37" s="9">
        <v>316.396</v>
      </c>
      <c r="D37" s="9">
        <v>13.78</v>
      </c>
      <c r="E37" s="11">
        <f t="shared" si="4"/>
        <v>1.190592</v>
      </c>
      <c r="F37" s="9">
        <f t="shared" si="5"/>
        <v>76.73700000000001</v>
      </c>
      <c r="G37" s="11">
        <f t="shared" si="6"/>
        <v>91.36245830400001</v>
      </c>
      <c r="H37" s="5" t="s">
        <v>53</v>
      </c>
      <c r="I37" s="9">
        <v>79.729</v>
      </c>
      <c r="J37" s="9">
        <v>69.45</v>
      </c>
      <c r="K37" s="9">
        <v>81.032</v>
      </c>
      <c r="L37" s="9"/>
      <c r="M37" s="8"/>
    </row>
    <row r="38" spans="1:13" ht="24">
      <c r="A38" s="5">
        <f t="shared" si="3"/>
        <v>30</v>
      </c>
      <c r="B38" s="139">
        <v>39497</v>
      </c>
      <c r="C38" s="9">
        <v>316.146</v>
      </c>
      <c r="D38" s="9">
        <v>6.289</v>
      </c>
      <c r="E38" s="11">
        <f t="shared" si="4"/>
        <v>0.5433696</v>
      </c>
      <c r="F38" s="9">
        <f t="shared" si="5"/>
        <v>126.23200000000001</v>
      </c>
      <c r="G38" s="11">
        <f t="shared" si="6"/>
        <v>68.5906313472</v>
      </c>
      <c r="H38" s="5" t="s">
        <v>54</v>
      </c>
      <c r="I38" s="9">
        <v>176.069</v>
      </c>
      <c r="J38" s="9">
        <v>98.938</v>
      </c>
      <c r="K38" s="9">
        <v>103.689</v>
      </c>
      <c r="L38" s="9"/>
      <c r="M38" s="8"/>
    </row>
    <row r="39" spans="1:13" ht="24">
      <c r="A39" s="5">
        <f t="shared" si="3"/>
        <v>31</v>
      </c>
      <c r="B39" s="139">
        <v>39500</v>
      </c>
      <c r="C39" s="9">
        <v>316.256</v>
      </c>
      <c r="D39" s="9">
        <v>10.737</v>
      </c>
      <c r="E39" s="11">
        <f t="shared" si="4"/>
        <v>0.9276768000000001</v>
      </c>
      <c r="F39" s="9">
        <f t="shared" si="5"/>
        <v>45.94233333333333</v>
      </c>
      <c r="G39" s="11">
        <f t="shared" si="6"/>
        <v>42.6196367712</v>
      </c>
      <c r="H39" s="5" t="s">
        <v>55</v>
      </c>
      <c r="I39" s="9">
        <v>63.097</v>
      </c>
      <c r="J39" s="9">
        <v>37.12</v>
      </c>
      <c r="K39" s="9">
        <v>37.61</v>
      </c>
      <c r="L39" s="9"/>
      <c r="M39" s="8"/>
    </row>
    <row r="40" spans="1:13" ht="24">
      <c r="A40" s="5">
        <f t="shared" si="3"/>
        <v>32</v>
      </c>
      <c r="B40" s="139">
        <v>39517</v>
      </c>
      <c r="C40" s="9">
        <v>316.476</v>
      </c>
      <c r="D40" s="9">
        <v>22.301</v>
      </c>
      <c r="E40" s="11">
        <f t="shared" si="4"/>
        <v>1.9268064</v>
      </c>
      <c r="F40" s="9">
        <f t="shared" si="5"/>
        <v>61.75033333333334</v>
      </c>
      <c r="G40" s="11">
        <f t="shared" si="6"/>
        <v>118.98093746880001</v>
      </c>
      <c r="H40" s="5" t="s">
        <v>56</v>
      </c>
      <c r="I40" s="9">
        <v>62.651</v>
      </c>
      <c r="J40" s="9">
        <v>54.526</v>
      </c>
      <c r="K40" s="9">
        <v>68.074</v>
      </c>
      <c r="L40" s="9"/>
      <c r="M40" s="8"/>
    </row>
    <row r="41" spans="1:13" ht="24">
      <c r="A41" s="5">
        <f t="shared" si="3"/>
        <v>33</v>
      </c>
      <c r="B41" s="139">
        <v>39525</v>
      </c>
      <c r="C41" s="9">
        <v>316.106</v>
      </c>
      <c r="D41" s="9">
        <v>3.8</v>
      </c>
      <c r="E41" s="11">
        <f t="shared" si="4"/>
        <v>0.32832</v>
      </c>
      <c r="F41" s="9">
        <f t="shared" si="5"/>
        <v>216.44766666666666</v>
      </c>
      <c r="G41" s="11">
        <f t="shared" si="6"/>
        <v>71.06409792</v>
      </c>
      <c r="H41" s="5" t="s">
        <v>57</v>
      </c>
      <c r="I41" s="9">
        <v>260.156</v>
      </c>
      <c r="J41" s="9">
        <v>195.195</v>
      </c>
      <c r="K41" s="9">
        <v>193.992</v>
      </c>
      <c r="L41" s="9"/>
      <c r="M41" s="8"/>
    </row>
    <row r="42" spans="1:13" ht="24.75" thickBot="1">
      <c r="A42" s="5">
        <f t="shared" si="3"/>
        <v>34</v>
      </c>
      <c r="B42" s="139">
        <v>39531</v>
      </c>
      <c r="C42" s="9">
        <v>316.426</v>
      </c>
      <c r="D42" s="9">
        <v>19.184</v>
      </c>
      <c r="E42" s="11">
        <f t="shared" si="4"/>
        <v>1.6574976000000001</v>
      </c>
      <c r="F42" s="9">
        <f t="shared" si="5"/>
        <v>255.85366666666664</v>
      </c>
      <c r="G42" s="11">
        <f t="shared" si="6"/>
        <v>424.0768384512</v>
      </c>
      <c r="H42" s="5" t="s">
        <v>58</v>
      </c>
      <c r="I42" s="9">
        <v>264.234</v>
      </c>
      <c r="J42" s="9">
        <v>256.568</v>
      </c>
      <c r="K42" s="9">
        <v>246.759</v>
      </c>
      <c r="L42" s="9"/>
      <c r="M42" s="8"/>
    </row>
    <row r="43" spans="1:13" ht="24">
      <c r="A43" s="16">
        <v>1</v>
      </c>
      <c r="B43" s="140">
        <v>39540</v>
      </c>
      <c r="C43" s="17">
        <v>316.356</v>
      </c>
      <c r="D43" s="17">
        <v>16.805</v>
      </c>
      <c r="E43" s="18">
        <f t="shared" si="4"/>
        <v>1.4519520000000001</v>
      </c>
      <c r="F43" s="17">
        <f t="shared" si="5"/>
        <v>186.3273333333333</v>
      </c>
      <c r="G43" s="18">
        <f t="shared" si="6"/>
        <v>270.538344288</v>
      </c>
      <c r="H43" s="61" t="s">
        <v>22</v>
      </c>
      <c r="I43" s="17">
        <v>210.726</v>
      </c>
      <c r="J43" s="17">
        <v>193.891</v>
      </c>
      <c r="K43" s="17">
        <v>154.365</v>
      </c>
      <c r="L43" s="9"/>
      <c r="M43" s="8"/>
    </row>
    <row r="44" spans="1:13" ht="24">
      <c r="A44" s="5">
        <f>+A43+1</f>
        <v>2</v>
      </c>
      <c r="B44" s="139">
        <v>39548</v>
      </c>
      <c r="C44" s="9">
        <v>316.426</v>
      </c>
      <c r="D44" s="9">
        <v>18.772</v>
      </c>
      <c r="E44" s="11">
        <f t="shared" si="4"/>
        <v>1.6219008</v>
      </c>
      <c r="F44" s="9">
        <f t="shared" si="5"/>
        <v>189.17133333333334</v>
      </c>
      <c r="G44" s="11">
        <f t="shared" si="6"/>
        <v>306.81713687039996</v>
      </c>
      <c r="H44" s="7" t="s">
        <v>23</v>
      </c>
      <c r="I44" s="9">
        <v>152.787</v>
      </c>
      <c r="J44" s="9">
        <v>221.713</v>
      </c>
      <c r="K44" s="9">
        <v>193.014</v>
      </c>
      <c r="L44" s="9"/>
      <c r="M44" s="8"/>
    </row>
    <row r="45" spans="1:13" ht="24">
      <c r="A45" s="5">
        <f>+A44+1</f>
        <v>3</v>
      </c>
      <c r="B45" s="139">
        <v>39561</v>
      </c>
      <c r="C45" s="9">
        <v>315.896</v>
      </c>
      <c r="D45" s="9">
        <v>3.609</v>
      </c>
      <c r="E45" s="11">
        <f t="shared" si="4"/>
        <v>0.31181760000000003</v>
      </c>
      <c r="F45" s="9">
        <f t="shared" si="5"/>
        <v>91.73366666666668</v>
      </c>
      <c r="G45" s="11">
        <f t="shared" si="6"/>
        <v>28.604171779200005</v>
      </c>
      <c r="H45" s="7" t="s">
        <v>24</v>
      </c>
      <c r="I45" s="9">
        <v>94.621</v>
      </c>
      <c r="J45" s="9">
        <v>85.144</v>
      </c>
      <c r="K45" s="9">
        <v>95.436</v>
      </c>
      <c r="L45" s="9"/>
      <c r="M45" s="8"/>
    </row>
    <row r="46" spans="1:13" ht="24">
      <c r="A46" s="5">
        <f>+A45+1</f>
        <v>4</v>
      </c>
      <c r="B46" s="139">
        <v>39574</v>
      </c>
      <c r="C46" s="9">
        <v>316.726</v>
      </c>
      <c r="D46" s="9">
        <v>40.215</v>
      </c>
      <c r="E46" s="11">
        <f t="shared" si="4"/>
        <v>3.4745760000000003</v>
      </c>
      <c r="F46" s="9">
        <f t="shared" si="5"/>
        <v>240.6976666666667</v>
      </c>
      <c r="G46" s="11">
        <f t="shared" si="6"/>
        <v>836.3223358560002</v>
      </c>
      <c r="H46" s="7" t="s">
        <v>25</v>
      </c>
      <c r="I46" s="9">
        <v>249.977</v>
      </c>
      <c r="J46" s="9">
        <v>269.325</v>
      </c>
      <c r="K46" s="9">
        <v>202.791</v>
      </c>
      <c r="L46" s="9"/>
      <c r="M46" s="8"/>
    </row>
    <row r="47" spans="1:13" ht="24">
      <c r="A47" s="5">
        <f>+A46+1</f>
        <v>5</v>
      </c>
      <c r="B47" s="139">
        <v>39584</v>
      </c>
      <c r="C47" s="9">
        <v>316.686</v>
      </c>
      <c r="D47" s="9">
        <v>26.599</v>
      </c>
      <c r="E47" s="11">
        <f t="shared" si="4"/>
        <v>2.2981536</v>
      </c>
      <c r="F47" s="9">
        <f t="shared" si="5"/>
        <v>128.96166666666667</v>
      </c>
      <c r="G47" s="11">
        <f t="shared" si="6"/>
        <v>296.37371851200004</v>
      </c>
      <c r="H47" s="5" t="s">
        <v>26</v>
      </c>
      <c r="I47" s="9">
        <v>99.717</v>
      </c>
      <c r="J47" s="9">
        <v>132.852</v>
      </c>
      <c r="K47" s="9">
        <v>154.316</v>
      </c>
      <c r="L47" s="9"/>
      <c r="M47" s="8"/>
    </row>
    <row r="48" spans="1:13" ht="24">
      <c r="A48" s="5">
        <f>+A47+1</f>
        <v>6</v>
      </c>
      <c r="B48" s="139">
        <v>39594</v>
      </c>
      <c r="C48" s="9">
        <v>316.716</v>
      </c>
      <c r="D48" s="9">
        <v>33.154</v>
      </c>
      <c r="E48" s="11">
        <f t="shared" si="4"/>
        <v>2.8645056000000007</v>
      </c>
      <c r="F48" s="9">
        <f t="shared" si="5"/>
        <v>214.57399999999998</v>
      </c>
      <c r="G48" s="11">
        <f t="shared" si="6"/>
        <v>614.6484246144001</v>
      </c>
      <c r="H48" s="5" t="s">
        <v>27</v>
      </c>
      <c r="I48" s="9">
        <v>134.721</v>
      </c>
      <c r="J48" s="9">
        <v>228.735</v>
      </c>
      <c r="K48" s="9">
        <v>280.266</v>
      </c>
      <c r="L48" s="9"/>
      <c r="M48" s="8"/>
    </row>
    <row r="49" spans="1:13" ht="24">
      <c r="A49" s="5">
        <f aca="true" t="shared" si="7" ref="A49:A66">+A48+1</f>
        <v>7</v>
      </c>
      <c r="B49" s="139">
        <v>39605</v>
      </c>
      <c r="C49" s="9">
        <v>316.906</v>
      </c>
      <c r="D49" s="9">
        <v>53.356</v>
      </c>
      <c r="E49" s="11">
        <f t="shared" si="4"/>
        <v>4.6099584</v>
      </c>
      <c r="F49" s="9">
        <f t="shared" si="5"/>
        <v>501.701</v>
      </c>
      <c r="G49" s="11">
        <f t="shared" si="6"/>
        <v>2312.8207392384</v>
      </c>
      <c r="H49" s="5" t="s">
        <v>28</v>
      </c>
      <c r="I49" s="9">
        <v>490.867</v>
      </c>
      <c r="J49" s="9">
        <v>451.018</v>
      </c>
      <c r="K49" s="9">
        <v>563.218</v>
      </c>
      <c r="L49" s="9"/>
      <c r="M49" s="8"/>
    </row>
    <row r="50" spans="1:13" ht="24">
      <c r="A50" s="5">
        <f t="shared" si="7"/>
        <v>8</v>
      </c>
      <c r="B50" s="139">
        <v>39611</v>
      </c>
      <c r="C50" s="9">
        <v>316.486</v>
      </c>
      <c r="D50" s="9">
        <v>22.969</v>
      </c>
      <c r="E50" s="11">
        <f t="shared" si="4"/>
        <v>1.9845216</v>
      </c>
      <c r="F50" s="9">
        <f t="shared" si="5"/>
        <v>169.66933333333333</v>
      </c>
      <c r="G50" s="11">
        <f t="shared" si="6"/>
        <v>336.7124568576</v>
      </c>
      <c r="H50" s="5" t="s">
        <v>29</v>
      </c>
      <c r="I50" s="9">
        <v>186.158</v>
      </c>
      <c r="J50" s="9">
        <v>153.884</v>
      </c>
      <c r="K50" s="9">
        <v>168.966</v>
      </c>
      <c r="L50" s="9"/>
      <c r="M50" s="8"/>
    </row>
    <row r="51" spans="1:13" ht="24">
      <c r="A51" s="5">
        <f t="shared" si="7"/>
        <v>9</v>
      </c>
      <c r="B51" s="139">
        <v>39622</v>
      </c>
      <c r="C51" s="9">
        <v>316.346</v>
      </c>
      <c r="D51" s="9">
        <v>12.275</v>
      </c>
      <c r="E51" s="11">
        <f t="shared" si="4"/>
        <v>1.0605600000000002</v>
      </c>
      <c r="F51" s="9">
        <f t="shared" si="5"/>
        <v>113.29366666666665</v>
      </c>
      <c r="G51" s="11">
        <f t="shared" si="6"/>
        <v>120.15473112000001</v>
      </c>
      <c r="H51" s="5" t="s">
        <v>30</v>
      </c>
      <c r="I51" s="9">
        <v>136.649</v>
      </c>
      <c r="J51" s="9">
        <v>96.522</v>
      </c>
      <c r="K51" s="9">
        <v>106.71</v>
      </c>
      <c r="L51" s="9"/>
      <c r="M51" s="8"/>
    </row>
    <row r="52" spans="1:13" ht="24">
      <c r="A52" s="5">
        <f t="shared" si="7"/>
        <v>10</v>
      </c>
      <c r="B52" s="139">
        <v>39637</v>
      </c>
      <c r="C52" s="9">
        <v>316.386</v>
      </c>
      <c r="D52" s="9">
        <v>20.348</v>
      </c>
      <c r="E52" s="11">
        <f t="shared" si="4"/>
        <v>1.7580672</v>
      </c>
      <c r="F52" s="9">
        <f t="shared" si="5"/>
        <v>232.8126666666667</v>
      </c>
      <c r="G52" s="11">
        <f t="shared" si="6"/>
        <v>409.30031301120005</v>
      </c>
      <c r="H52" s="5" t="s">
        <v>31</v>
      </c>
      <c r="I52" s="9">
        <v>237.197</v>
      </c>
      <c r="J52" s="9">
        <v>228.268</v>
      </c>
      <c r="K52" s="9">
        <v>232.973</v>
      </c>
      <c r="L52" s="9"/>
      <c r="M52" s="8"/>
    </row>
    <row r="53" spans="1:13" ht="24">
      <c r="A53" s="5">
        <f t="shared" si="7"/>
        <v>11</v>
      </c>
      <c r="B53" s="139">
        <v>39650</v>
      </c>
      <c r="C53" s="9">
        <v>315.426</v>
      </c>
      <c r="D53" s="9">
        <v>29.405</v>
      </c>
      <c r="E53" s="11">
        <f t="shared" si="4"/>
        <v>2.540592</v>
      </c>
      <c r="F53" s="9">
        <f t="shared" si="5"/>
        <v>323.7146666666667</v>
      </c>
      <c r="G53" s="11">
        <f t="shared" si="6"/>
        <v>822.4268924160001</v>
      </c>
      <c r="H53" s="5" t="s">
        <v>32</v>
      </c>
      <c r="I53" s="9">
        <v>319.906</v>
      </c>
      <c r="J53" s="9">
        <v>356.879</v>
      </c>
      <c r="K53" s="9">
        <v>294.359</v>
      </c>
      <c r="L53" s="9"/>
      <c r="M53" s="8"/>
    </row>
    <row r="54" spans="1:13" ht="24">
      <c r="A54" s="5">
        <f t="shared" si="7"/>
        <v>12</v>
      </c>
      <c r="B54" s="139">
        <v>39660</v>
      </c>
      <c r="C54" s="9">
        <v>316.386</v>
      </c>
      <c r="D54" s="9">
        <v>20.369</v>
      </c>
      <c r="E54" s="11">
        <f t="shared" si="4"/>
        <v>1.7598816000000002</v>
      </c>
      <c r="F54" s="9">
        <f t="shared" si="5"/>
        <v>166.5716666666667</v>
      </c>
      <c r="G54" s="11">
        <f t="shared" si="6"/>
        <v>293.14641124800005</v>
      </c>
      <c r="H54" s="5" t="s">
        <v>33</v>
      </c>
      <c r="I54" s="9">
        <v>157.005</v>
      </c>
      <c r="J54" s="9">
        <v>176.786</v>
      </c>
      <c r="K54" s="9">
        <v>165.924</v>
      </c>
      <c r="L54" s="9"/>
      <c r="M54" s="8"/>
    </row>
    <row r="55" spans="1:13" ht="24">
      <c r="A55" s="5">
        <f t="shared" si="7"/>
        <v>13</v>
      </c>
      <c r="B55" s="139">
        <v>39673</v>
      </c>
      <c r="C55" s="9">
        <v>316.976</v>
      </c>
      <c r="D55" s="9">
        <v>59.605</v>
      </c>
      <c r="E55" s="11">
        <f t="shared" si="4"/>
        <v>5.149872</v>
      </c>
      <c r="F55" s="9">
        <f t="shared" si="5"/>
        <v>167.47233333333335</v>
      </c>
      <c r="G55" s="11">
        <f t="shared" si="6"/>
        <v>862.4610802080001</v>
      </c>
      <c r="H55" s="5" t="s">
        <v>34</v>
      </c>
      <c r="I55" s="9">
        <v>156.054</v>
      </c>
      <c r="J55" s="9">
        <v>159.045</v>
      </c>
      <c r="K55" s="9">
        <v>187.318</v>
      </c>
      <c r="L55" s="9"/>
      <c r="M55" s="8"/>
    </row>
    <row r="56" spans="1:13" ht="24">
      <c r="A56" s="5">
        <f t="shared" si="7"/>
        <v>14</v>
      </c>
      <c r="B56" s="139">
        <v>39678</v>
      </c>
      <c r="C56" s="9">
        <v>316.926</v>
      </c>
      <c r="D56" s="9">
        <v>55.981</v>
      </c>
      <c r="E56" s="11">
        <f t="shared" si="4"/>
        <v>4.836758400000001</v>
      </c>
      <c r="F56" s="9">
        <f t="shared" si="5"/>
        <v>102.46433333333334</v>
      </c>
      <c r="G56" s="11">
        <f t="shared" si="6"/>
        <v>495.5952249504001</v>
      </c>
      <c r="H56" s="5" t="s">
        <v>35</v>
      </c>
      <c r="I56" s="9">
        <v>106.789</v>
      </c>
      <c r="J56" s="9">
        <v>94.294</v>
      </c>
      <c r="K56" s="9">
        <v>106.31</v>
      </c>
      <c r="L56" s="9"/>
      <c r="M56" s="8"/>
    </row>
    <row r="57" spans="1:13" ht="24">
      <c r="A57" s="5">
        <f t="shared" si="7"/>
        <v>15</v>
      </c>
      <c r="B57" s="139">
        <v>39680</v>
      </c>
      <c r="C57" s="9">
        <v>316.866</v>
      </c>
      <c r="D57" s="9">
        <v>50.805</v>
      </c>
      <c r="E57" s="11">
        <f t="shared" si="4"/>
        <v>4.389552</v>
      </c>
      <c r="F57" s="9">
        <f t="shared" si="5"/>
        <v>167.84666666666666</v>
      </c>
      <c r="G57" s="11">
        <f t="shared" si="6"/>
        <v>736.77167136</v>
      </c>
      <c r="H57" s="5" t="s">
        <v>36</v>
      </c>
      <c r="I57" s="9">
        <v>151.322</v>
      </c>
      <c r="J57" s="9">
        <v>180.976</v>
      </c>
      <c r="K57" s="9">
        <v>171.242</v>
      </c>
      <c r="L57" s="9"/>
      <c r="M57" s="8"/>
    </row>
    <row r="58" spans="1:13" ht="24">
      <c r="A58" s="5">
        <f t="shared" si="7"/>
        <v>16</v>
      </c>
      <c r="B58" s="139">
        <v>39698</v>
      </c>
      <c r="C58" s="9">
        <v>318.216</v>
      </c>
      <c r="D58" s="9">
        <v>197.113</v>
      </c>
      <c r="E58" s="11">
        <f aca="true" t="shared" si="8" ref="E58:E284">D58*0.0864</f>
        <v>17.0305632</v>
      </c>
      <c r="F58" s="9">
        <f t="shared" si="5"/>
        <v>824.526</v>
      </c>
      <c r="G58" s="11">
        <f t="shared" si="6"/>
        <v>14042.142153043198</v>
      </c>
      <c r="H58" s="5" t="s">
        <v>37</v>
      </c>
      <c r="I58" s="9">
        <v>728.306</v>
      </c>
      <c r="J58" s="9">
        <v>878.059</v>
      </c>
      <c r="K58" s="9">
        <v>867.213</v>
      </c>
      <c r="L58" s="9"/>
      <c r="M58" s="8"/>
    </row>
    <row r="59" spans="1:13" ht="24">
      <c r="A59" s="5">
        <f t="shared" si="7"/>
        <v>17</v>
      </c>
      <c r="B59" s="139">
        <v>39708</v>
      </c>
      <c r="C59" s="9">
        <v>317.546</v>
      </c>
      <c r="D59" s="9">
        <v>112.747</v>
      </c>
      <c r="E59" s="11">
        <f t="shared" si="8"/>
        <v>9.7413408</v>
      </c>
      <c r="F59" s="9">
        <f t="shared" si="5"/>
        <v>287.5246666666667</v>
      </c>
      <c r="G59" s="11">
        <f t="shared" si="6"/>
        <v>2800.8757664064</v>
      </c>
      <c r="H59" s="5" t="s">
        <v>41</v>
      </c>
      <c r="I59" s="9">
        <v>250.25</v>
      </c>
      <c r="J59" s="9">
        <v>342.225</v>
      </c>
      <c r="K59" s="9">
        <v>270.099</v>
      </c>
      <c r="L59" s="9"/>
      <c r="M59" s="8"/>
    </row>
    <row r="60" spans="1:13" ht="24">
      <c r="A60" s="5">
        <f t="shared" si="7"/>
        <v>18</v>
      </c>
      <c r="B60" s="139">
        <v>39720</v>
      </c>
      <c r="C60" s="9">
        <v>316.676</v>
      </c>
      <c r="D60" s="9">
        <v>42.364</v>
      </c>
      <c r="E60" s="11">
        <f t="shared" si="8"/>
        <v>3.6602495999999998</v>
      </c>
      <c r="F60" s="9">
        <f t="shared" si="5"/>
        <v>159.54466666666667</v>
      </c>
      <c r="G60" s="11">
        <f t="shared" si="6"/>
        <v>583.9733023488</v>
      </c>
      <c r="H60" s="5" t="s">
        <v>42</v>
      </c>
      <c r="I60" s="9">
        <v>160.645</v>
      </c>
      <c r="J60" s="9">
        <v>155.196</v>
      </c>
      <c r="K60" s="9">
        <v>162.793</v>
      </c>
      <c r="L60" s="9"/>
      <c r="M60" s="8"/>
    </row>
    <row r="61" spans="1:13" ht="24">
      <c r="A61" s="5">
        <f t="shared" si="7"/>
        <v>19</v>
      </c>
      <c r="B61" s="139">
        <v>39731</v>
      </c>
      <c r="C61" s="9">
        <v>316.946</v>
      </c>
      <c r="D61" s="9">
        <v>62.769</v>
      </c>
      <c r="E61" s="11">
        <f t="shared" si="8"/>
        <v>5.4232416</v>
      </c>
      <c r="F61" s="9">
        <f t="shared" si="5"/>
        <v>329.10255666666666</v>
      </c>
      <c r="G61" s="11">
        <f t="shared" si="6"/>
        <v>1784.8026759810239</v>
      </c>
      <c r="H61" s="5" t="s">
        <v>43</v>
      </c>
      <c r="I61" s="9">
        <v>356.65405</v>
      </c>
      <c r="J61" s="9">
        <v>286.10856</v>
      </c>
      <c r="K61" s="9">
        <v>344.54506</v>
      </c>
      <c r="L61" s="9"/>
      <c r="M61" s="8"/>
    </row>
    <row r="62" spans="1:13" ht="24">
      <c r="A62" s="5">
        <f t="shared" si="7"/>
        <v>20</v>
      </c>
      <c r="B62" s="139">
        <v>39766</v>
      </c>
      <c r="C62" s="9">
        <v>316.626</v>
      </c>
      <c r="D62" s="9">
        <v>41.913</v>
      </c>
      <c r="E62" s="11">
        <f t="shared" si="8"/>
        <v>3.6212831999999997</v>
      </c>
      <c r="F62" s="9">
        <f t="shared" si="5"/>
        <v>63.060883333333344</v>
      </c>
      <c r="G62" s="11">
        <f t="shared" si="6"/>
        <v>228.36131739216003</v>
      </c>
      <c r="H62" s="5" t="s">
        <v>59</v>
      </c>
      <c r="I62" s="9">
        <v>63.05785</v>
      </c>
      <c r="J62" s="9">
        <v>50.76794</v>
      </c>
      <c r="K62" s="9">
        <v>75.35686</v>
      </c>
      <c r="L62" s="9"/>
      <c r="M62" s="8"/>
    </row>
    <row r="63" spans="1:13" ht="24">
      <c r="A63" s="5">
        <f t="shared" si="7"/>
        <v>21</v>
      </c>
      <c r="B63" s="141" t="s">
        <v>165</v>
      </c>
      <c r="C63" s="9">
        <v>316.216</v>
      </c>
      <c r="D63" s="9">
        <v>13.628</v>
      </c>
      <c r="E63" s="11">
        <f t="shared" si="8"/>
        <v>1.1774592000000002</v>
      </c>
      <c r="F63" s="9">
        <f t="shared" si="5"/>
        <v>98.60032999999999</v>
      </c>
      <c r="G63" s="11">
        <f t="shared" si="6"/>
        <v>116.09786568153599</v>
      </c>
      <c r="H63" s="5" t="s">
        <v>60</v>
      </c>
      <c r="I63" s="9">
        <v>97.15891</v>
      </c>
      <c r="J63" s="9">
        <v>94.40902</v>
      </c>
      <c r="K63" s="9">
        <v>104.23306</v>
      </c>
      <c r="L63" s="9"/>
      <c r="M63" s="8"/>
    </row>
    <row r="64" spans="1:13" ht="24">
      <c r="A64" s="5">
        <f t="shared" si="7"/>
        <v>22</v>
      </c>
      <c r="B64" s="139">
        <v>39819</v>
      </c>
      <c r="C64" s="9">
        <v>315.996</v>
      </c>
      <c r="D64" s="9">
        <v>6.684</v>
      </c>
      <c r="E64" s="11">
        <f t="shared" si="8"/>
        <v>0.5774976</v>
      </c>
      <c r="F64" s="9">
        <f t="shared" si="5"/>
        <v>107.98147999999999</v>
      </c>
      <c r="G64" s="11">
        <f t="shared" si="6"/>
        <v>62.359045544448</v>
      </c>
      <c r="H64" s="5" t="s">
        <v>61</v>
      </c>
      <c r="I64" s="9">
        <v>107.20616</v>
      </c>
      <c r="J64" s="9">
        <v>92.16932</v>
      </c>
      <c r="K64" s="9">
        <v>124.56896</v>
      </c>
      <c r="L64" s="9"/>
      <c r="M64" s="8"/>
    </row>
    <row r="65" spans="1:13" ht="24">
      <c r="A65" s="5">
        <f t="shared" si="7"/>
        <v>23</v>
      </c>
      <c r="B65" s="139">
        <v>39840</v>
      </c>
      <c r="C65" s="9">
        <v>315.906</v>
      </c>
      <c r="D65" s="9">
        <v>4.54</v>
      </c>
      <c r="E65" s="11">
        <f t="shared" si="8"/>
        <v>0.39225600000000005</v>
      </c>
      <c r="F65" s="9">
        <f t="shared" si="5"/>
        <v>176.8022433333333</v>
      </c>
      <c r="G65" s="11">
        <f t="shared" si="6"/>
        <v>69.35174076096</v>
      </c>
      <c r="H65" s="5" t="s">
        <v>62</v>
      </c>
      <c r="I65" s="9">
        <v>136.50964</v>
      </c>
      <c r="J65" s="9">
        <v>214.91839</v>
      </c>
      <c r="K65" s="9">
        <v>178.9787</v>
      </c>
      <c r="L65" s="9"/>
      <c r="M65" s="8"/>
    </row>
    <row r="66" spans="1:13" ht="24">
      <c r="A66" s="5">
        <f t="shared" si="7"/>
        <v>24</v>
      </c>
      <c r="B66" s="139">
        <v>39849</v>
      </c>
      <c r="C66" s="9">
        <v>315.976</v>
      </c>
      <c r="D66" s="9">
        <v>5.846</v>
      </c>
      <c r="E66" s="11">
        <f t="shared" si="8"/>
        <v>0.5050944</v>
      </c>
      <c r="F66" s="9">
        <f t="shared" si="5"/>
        <v>136.271295</v>
      </c>
      <c r="G66" s="11">
        <f t="shared" si="6"/>
        <v>68.82986798524801</v>
      </c>
      <c r="H66" s="5" t="s">
        <v>63</v>
      </c>
      <c r="I66" s="9">
        <v>111.10633</v>
      </c>
      <c r="J66" s="9" t="s">
        <v>65</v>
      </c>
      <c r="K66" s="9">
        <v>161.43626</v>
      </c>
      <c r="L66" s="9"/>
      <c r="M66" s="8"/>
    </row>
    <row r="67" spans="1:13" ht="24">
      <c r="A67" s="5">
        <v>25</v>
      </c>
      <c r="B67" s="139">
        <v>39867</v>
      </c>
      <c r="C67" s="9">
        <v>315.976</v>
      </c>
      <c r="D67" s="9">
        <v>6.045</v>
      </c>
      <c r="E67" s="11">
        <f t="shared" si="8"/>
        <v>0.522288</v>
      </c>
      <c r="F67" s="9">
        <f aca="true" t="shared" si="9" ref="F67:F75">+AVERAGE(I67:K67)</f>
        <v>143.3029</v>
      </c>
      <c r="G67" s="11">
        <f aca="true" t="shared" si="10" ref="G67:G75">F67*E67</f>
        <v>74.8453850352</v>
      </c>
      <c r="H67" s="5" t="s">
        <v>64</v>
      </c>
      <c r="I67" s="9">
        <v>145.71874</v>
      </c>
      <c r="J67" s="9">
        <v>136.83224</v>
      </c>
      <c r="K67" s="9">
        <v>147.35772</v>
      </c>
      <c r="L67" s="9"/>
      <c r="M67" s="8"/>
    </row>
    <row r="68" spans="1:13" ht="24">
      <c r="A68" s="5">
        <v>26</v>
      </c>
      <c r="B68" s="139">
        <v>39877</v>
      </c>
      <c r="C68" s="9">
        <v>315.996</v>
      </c>
      <c r="D68" s="9">
        <v>6.562</v>
      </c>
      <c r="E68" s="11">
        <f t="shared" si="8"/>
        <v>0.5669568</v>
      </c>
      <c r="F68" s="9">
        <f t="shared" si="9"/>
        <v>16.78515333333333</v>
      </c>
      <c r="G68" s="11">
        <f t="shared" si="10"/>
        <v>9.516456821375998</v>
      </c>
      <c r="H68" s="5" t="s">
        <v>66</v>
      </c>
      <c r="I68" s="9">
        <v>15.037</v>
      </c>
      <c r="J68" s="9">
        <v>23.42299</v>
      </c>
      <c r="K68" s="9">
        <v>11.89547</v>
      </c>
      <c r="L68" s="9"/>
      <c r="M68" s="8"/>
    </row>
    <row r="69" spans="1:13" ht="24.75" thickBot="1">
      <c r="A69" s="5">
        <v>27</v>
      </c>
      <c r="B69" s="139">
        <v>39890</v>
      </c>
      <c r="C69" s="9">
        <v>316.096</v>
      </c>
      <c r="D69" s="9">
        <v>10.89</v>
      </c>
      <c r="E69" s="11">
        <f t="shared" si="8"/>
        <v>0.9408960000000001</v>
      </c>
      <c r="F69" s="9">
        <f t="shared" si="9"/>
        <v>17.18309</v>
      </c>
      <c r="G69" s="11">
        <f t="shared" si="10"/>
        <v>16.16750064864</v>
      </c>
      <c r="H69" s="5" t="s">
        <v>67</v>
      </c>
      <c r="I69" s="9">
        <v>16.40658</v>
      </c>
      <c r="J69" s="9">
        <v>20.66705</v>
      </c>
      <c r="K69" s="9">
        <v>14.47564</v>
      </c>
      <c r="L69" s="9"/>
      <c r="M69" s="8"/>
    </row>
    <row r="70" spans="1:13" ht="24">
      <c r="A70" s="5">
        <v>1</v>
      </c>
      <c r="B70" s="140">
        <v>39911</v>
      </c>
      <c r="C70" s="17">
        <v>316.276</v>
      </c>
      <c r="D70" s="17">
        <v>19.825</v>
      </c>
      <c r="E70" s="18">
        <f t="shared" si="8"/>
        <v>1.71288</v>
      </c>
      <c r="F70" s="17">
        <f t="shared" si="9"/>
        <v>191.90077</v>
      </c>
      <c r="G70" s="18">
        <f t="shared" si="10"/>
        <v>328.7029909176</v>
      </c>
      <c r="H70" s="61" t="s">
        <v>68</v>
      </c>
      <c r="I70" s="17">
        <v>173.94926</v>
      </c>
      <c r="J70" s="17">
        <v>197.83626</v>
      </c>
      <c r="K70" s="17">
        <v>203.91679</v>
      </c>
      <c r="L70" s="9"/>
      <c r="M70" s="8"/>
    </row>
    <row r="71" spans="1:13" ht="24">
      <c r="A71" s="5">
        <v>2</v>
      </c>
      <c r="B71" s="139">
        <v>39932</v>
      </c>
      <c r="C71" s="9">
        <v>316.126</v>
      </c>
      <c r="D71" s="9">
        <v>12.901</v>
      </c>
      <c r="E71" s="11">
        <f t="shared" si="8"/>
        <v>1.1146464</v>
      </c>
      <c r="F71" s="9">
        <f t="shared" si="9"/>
        <v>115.38483000000001</v>
      </c>
      <c r="G71" s="11">
        <f t="shared" si="10"/>
        <v>128.61328537411202</v>
      </c>
      <c r="H71" s="7" t="s">
        <v>69</v>
      </c>
      <c r="I71" s="9">
        <v>119.4402</v>
      </c>
      <c r="J71" s="9">
        <v>113.165</v>
      </c>
      <c r="K71" s="9">
        <v>113.54929</v>
      </c>
      <c r="L71" s="9"/>
      <c r="M71" s="8"/>
    </row>
    <row r="72" spans="1:13" ht="24">
      <c r="A72" s="5">
        <v>3</v>
      </c>
      <c r="B72" s="139">
        <v>39942</v>
      </c>
      <c r="C72" s="9">
        <v>316.246</v>
      </c>
      <c r="D72" s="9">
        <v>18.444</v>
      </c>
      <c r="E72" s="11">
        <f t="shared" si="8"/>
        <v>1.5935616</v>
      </c>
      <c r="F72" s="9">
        <f t="shared" si="9"/>
        <v>127.75754333333332</v>
      </c>
      <c r="G72" s="11">
        <f t="shared" si="10"/>
        <v>203.58951516633596</v>
      </c>
      <c r="H72" s="7" t="s">
        <v>70</v>
      </c>
      <c r="I72" s="9">
        <v>135.66725</v>
      </c>
      <c r="J72" s="9">
        <v>120.95173</v>
      </c>
      <c r="K72" s="9">
        <v>126.65365</v>
      </c>
      <c r="L72" s="9"/>
      <c r="M72" s="8"/>
    </row>
    <row r="73" spans="1:13" ht="24">
      <c r="A73" s="5">
        <v>4</v>
      </c>
      <c r="B73" s="139">
        <v>39954</v>
      </c>
      <c r="C73" s="9">
        <v>316.376</v>
      </c>
      <c r="D73" s="9">
        <v>26.264</v>
      </c>
      <c r="E73" s="11">
        <f t="shared" si="8"/>
        <v>2.2692096</v>
      </c>
      <c r="F73" s="9">
        <f t="shared" si="9"/>
        <v>152.78857666666667</v>
      </c>
      <c r="G73" s="11">
        <f t="shared" si="10"/>
        <v>346.709304942336</v>
      </c>
      <c r="H73" s="7" t="s">
        <v>71</v>
      </c>
      <c r="I73" s="9">
        <v>146.48363</v>
      </c>
      <c r="J73" s="9">
        <v>160.52376</v>
      </c>
      <c r="K73" s="9">
        <v>151.35834</v>
      </c>
      <c r="L73" s="9"/>
      <c r="M73" s="8"/>
    </row>
    <row r="74" spans="1:13" ht="24">
      <c r="A74" s="5">
        <v>5</v>
      </c>
      <c r="B74" s="139">
        <v>39962</v>
      </c>
      <c r="C74" s="9">
        <v>316.186</v>
      </c>
      <c r="D74" s="9">
        <v>14.09</v>
      </c>
      <c r="E74" s="11">
        <f t="shared" si="8"/>
        <v>1.217376</v>
      </c>
      <c r="F74" s="9">
        <f t="shared" si="9"/>
        <v>235.26717999999997</v>
      </c>
      <c r="G74" s="11">
        <f t="shared" si="10"/>
        <v>286.40861851968</v>
      </c>
      <c r="H74" s="7" t="s">
        <v>72</v>
      </c>
      <c r="I74" s="9">
        <v>249.55501</v>
      </c>
      <c r="J74" s="9">
        <v>278.82472</v>
      </c>
      <c r="K74" s="9">
        <v>177.42181</v>
      </c>
      <c r="L74" s="9"/>
      <c r="M74" s="8"/>
    </row>
    <row r="75" spans="1:13" ht="24">
      <c r="A75" s="5">
        <v>6</v>
      </c>
      <c r="B75" s="139">
        <v>39967</v>
      </c>
      <c r="C75" s="9">
        <v>316.426</v>
      </c>
      <c r="D75" s="9">
        <v>29.682</v>
      </c>
      <c r="E75" s="11">
        <f t="shared" si="8"/>
        <v>2.5645248</v>
      </c>
      <c r="F75" s="9">
        <f t="shared" si="9"/>
        <v>134.09226666666666</v>
      </c>
      <c r="G75" s="11">
        <f t="shared" si="10"/>
        <v>343.88294335488</v>
      </c>
      <c r="H75" s="7" t="s">
        <v>73</v>
      </c>
      <c r="I75" s="9">
        <v>120.68168</v>
      </c>
      <c r="J75" s="9">
        <v>153.58485</v>
      </c>
      <c r="K75" s="9">
        <v>128.01027</v>
      </c>
      <c r="L75" s="6"/>
      <c r="M75" s="6"/>
    </row>
    <row r="76" spans="1:13" ht="24">
      <c r="A76" s="5">
        <v>7</v>
      </c>
      <c r="B76" s="139">
        <v>39975</v>
      </c>
      <c r="C76" s="9">
        <v>316.206</v>
      </c>
      <c r="D76" s="9">
        <v>20.819</v>
      </c>
      <c r="E76" s="11">
        <f t="shared" si="8"/>
        <v>1.7987616</v>
      </c>
      <c r="F76" s="9">
        <f aca="true" t="shared" si="11" ref="F76:F81">+AVERAGE(I76:K76)</f>
        <v>150.76840333333334</v>
      </c>
      <c r="G76" s="11">
        <f aca="true" t="shared" si="12" ref="G76:G81">F76*E76</f>
        <v>271.196414409312</v>
      </c>
      <c r="H76" s="7" t="s">
        <v>74</v>
      </c>
      <c r="I76" s="9">
        <v>168.43771</v>
      </c>
      <c r="J76" s="9">
        <v>136.78615</v>
      </c>
      <c r="K76" s="9">
        <v>147.08135</v>
      </c>
      <c r="L76" s="6"/>
      <c r="M76" s="6"/>
    </row>
    <row r="77" spans="1:13" ht="24">
      <c r="A77" s="5">
        <v>8</v>
      </c>
      <c r="B77" s="139">
        <v>39986</v>
      </c>
      <c r="C77" s="9">
        <v>316.066</v>
      </c>
      <c r="D77" s="9">
        <v>11.001</v>
      </c>
      <c r="E77" s="11">
        <f t="shared" si="8"/>
        <v>0.9504864</v>
      </c>
      <c r="F77" s="9">
        <f t="shared" si="11"/>
        <v>128.21118</v>
      </c>
      <c r="G77" s="11">
        <f t="shared" si="12"/>
        <v>121.86298291795201</v>
      </c>
      <c r="H77" s="7" t="s">
        <v>75</v>
      </c>
      <c r="I77" s="9">
        <v>133.51848</v>
      </c>
      <c r="J77" s="9">
        <v>109.13515</v>
      </c>
      <c r="K77" s="9">
        <v>141.97991</v>
      </c>
      <c r="L77" s="6"/>
      <c r="M77" s="6"/>
    </row>
    <row r="78" spans="1:13" ht="24">
      <c r="A78" s="5">
        <v>9</v>
      </c>
      <c r="B78" s="139">
        <v>39996</v>
      </c>
      <c r="C78" s="9">
        <v>316.276</v>
      </c>
      <c r="D78" s="9">
        <v>22.863</v>
      </c>
      <c r="E78" s="11">
        <f t="shared" si="8"/>
        <v>1.9753632</v>
      </c>
      <c r="F78" s="9">
        <f t="shared" si="11"/>
        <v>195.55641333333335</v>
      </c>
      <c r="G78" s="11">
        <f t="shared" si="12"/>
        <v>386.29494242265605</v>
      </c>
      <c r="H78" s="5" t="s">
        <v>76</v>
      </c>
      <c r="I78" s="9">
        <v>211.51497</v>
      </c>
      <c r="J78" s="9">
        <v>203.20719</v>
      </c>
      <c r="K78" s="9">
        <v>171.94708</v>
      </c>
      <c r="L78" s="6"/>
      <c r="M78" s="6"/>
    </row>
    <row r="79" spans="1:13" ht="24">
      <c r="A79" s="5">
        <v>10</v>
      </c>
      <c r="B79" s="139">
        <v>40014</v>
      </c>
      <c r="C79" s="9">
        <v>316.376</v>
      </c>
      <c r="D79" s="9">
        <v>32.239</v>
      </c>
      <c r="E79" s="11">
        <f t="shared" si="8"/>
        <v>2.7854495999999997</v>
      </c>
      <c r="F79" s="9">
        <f t="shared" si="11"/>
        <v>153.00854333333334</v>
      </c>
      <c r="G79" s="11">
        <f t="shared" si="12"/>
        <v>426.19758582441597</v>
      </c>
      <c r="H79" s="5" t="s">
        <v>77</v>
      </c>
      <c r="I79" s="9">
        <v>128.24292</v>
      </c>
      <c r="J79" s="9">
        <v>161.11708</v>
      </c>
      <c r="K79" s="9">
        <v>169.66563</v>
      </c>
      <c r="L79" s="6"/>
      <c r="M79" s="6"/>
    </row>
    <row r="80" spans="1:13" ht="24">
      <c r="A80" s="5">
        <v>11</v>
      </c>
      <c r="B80" s="139">
        <v>40025</v>
      </c>
      <c r="C80" s="9">
        <v>316.126</v>
      </c>
      <c r="D80" s="9">
        <v>14.138</v>
      </c>
      <c r="E80" s="11">
        <f t="shared" si="8"/>
        <v>1.2215232</v>
      </c>
      <c r="F80" s="9">
        <f t="shared" si="11"/>
        <v>102.13880999999999</v>
      </c>
      <c r="G80" s="11">
        <f t="shared" si="12"/>
        <v>124.764926035392</v>
      </c>
      <c r="H80" s="5" t="s">
        <v>78</v>
      </c>
      <c r="I80" s="9">
        <v>100.04745</v>
      </c>
      <c r="J80" s="9">
        <v>110.62475</v>
      </c>
      <c r="K80" s="9">
        <v>95.74423</v>
      </c>
      <c r="L80" s="6"/>
      <c r="M80" s="6"/>
    </row>
    <row r="81" spans="1:13" ht="24">
      <c r="A81" s="5">
        <v>12</v>
      </c>
      <c r="B81" s="139">
        <v>40049</v>
      </c>
      <c r="C81" s="9">
        <v>316.926</v>
      </c>
      <c r="D81" s="9">
        <v>75.585</v>
      </c>
      <c r="E81" s="11">
        <f t="shared" si="8"/>
        <v>6.530544</v>
      </c>
      <c r="F81" s="9">
        <f t="shared" si="11"/>
        <v>338.63860999999997</v>
      </c>
      <c r="G81" s="11">
        <f t="shared" si="12"/>
        <v>2211.4943427038397</v>
      </c>
      <c r="H81" s="5" t="s">
        <v>79</v>
      </c>
      <c r="I81" s="9">
        <v>343.88326</v>
      </c>
      <c r="J81" s="9">
        <v>347.05172</v>
      </c>
      <c r="K81" s="9">
        <v>324.98085</v>
      </c>
      <c r="L81" s="6"/>
      <c r="M81" s="6"/>
    </row>
    <row r="82" spans="1:13" ht="24">
      <c r="A82" s="5">
        <v>13</v>
      </c>
      <c r="B82" s="139">
        <v>40051</v>
      </c>
      <c r="C82" s="9">
        <v>317.226</v>
      </c>
      <c r="D82" s="9">
        <v>88.973</v>
      </c>
      <c r="E82" s="11">
        <f t="shared" si="8"/>
        <v>7.6872672</v>
      </c>
      <c r="F82" s="9">
        <f aca="true" t="shared" si="13" ref="F82:F87">+AVERAGE(I82:K82)</f>
        <v>303.6365</v>
      </c>
      <c r="G82" s="11">
        <f aca="true" t="shared" si="14" ref="G82:G87">F82*E82</f>
        <v>2334.1349071728</v>
      </c>
      <c r="H82" s="5" t="s">
        <v>80</v>
      </c>
      <c r="I82" s="9">
        <v>288.58351</v>
      </c>
      <c r="J82" s="9">
        <v>329.55852</v>
      </c>
      <c r="K82" s="9">
        <v>292.76747</v>
      </c>
      <c r="L82" s="6"/>
      <c r="M82" s="6"/>
    </row>
    <row r="83" spans="1:13" ht="24">
      <c r="A83" s="5">
        <v>14</v>
      </c>
      <c r="B83" s="139">
        <v>40059</v>
      </c>
      <c r="C83" s="9">
        <v>316.586</v>
      </c>
      <c r="D83" s="9">
        <v>31.442</v>
      </c>
      <c r="E83" s="11">
        <f t="shared" si="8"/>
        <v>2.7165888000000002</v>
      </c>
      <c r="F83" s="9">
        <f t="shared" si="13"/>
        <v>195.27848333333336</v>
      </c>
      <c r="G83" s="11">
        <f t="shared" si="14"/>
        <v>530.4913407043201</v>
      </c>
      <c r="H83" s="5" t="s">
        <v>81</v>
      </c>
      <c r="I83" s="9">
        <v>181.06937</v>
      </c>
      <c r="J83" s="9">
        <v>198.16961</v>
      </c>
      <c r="K83" s="9">
        <v>206.59647</v>
      </c>
      <c r="L83" s="6"/>
      <c r="M83" s="6"/>
    </row>
    <row r="84" spans="1:13" ht="24">
      <c r="A84" s="5">
        <v>15</v>
      </c>
      <c r="B84" s="139">
        <v>40064</v>
      </c>
      <c r="C84" s="9">
        <v>318.346</v>
      </c>
      <c r="D84" s="9">
        <v>258.398</v>
      </c>
      <c r="E84" s="11">
        <f t="shared" si="8"/>
        <v>22.325587200000005</v>
      </c>
      <c r="F84" s="9">
        <f t="shared" si="13"/>
        <v>1404.9164766666665</v>
      </c>
      <c r="G84" s="11">
        <f t="shared" si="14"/>
        <v>31365.585308538437</v>
      </c>
      <c r="H84" s="5" t="s">
        <v>82</v>
      </c>
      <c r="I84" s="9">
        <v>1347.7593</v>
      </c>
      <c r="J84" s="9">
        <v>1448.50973</v>
      </c>
      <c r="K84" s="9">
        <v>1418.4804</v>
      </c>
      <c r="L84" s="6"/>
      <c r="M84" s="6"/>
    </row>
    <row r="85" spans="1:13" ht="24">
      <c r="A85" s="5">
        <v>16</v>
      </c>
      <c r="B85" s="139">
        <v>40075</v>
      </c>
      <c r="C85" s="9">
        <v>318.001</v>
      </c>
      <c r="D85" s="9">
        <v>205.772</v>
      </c>
      <c r="E85" s="11">
        <f t="shared" si="8"/>
        <v>17.7787008</v>
      </c>
      <c r="F85" s="9">
        <f t="shared" si="13"/>
        <v>365.01802</v>
      </c>
      <c r="G85" s="11">
        <f t="shared" si="14"/>
        <v>6489.546164188416</v>
      </c>
      <c r="H85" s="5" t="s">
        <v>83</v>
      </c>
      <c r="I85" s="9">
        <v>378.35494</v>
      </c>
      <c r="J85" s="9">
        <v>360.52976</v>
      </c>
      <c r="K85" s="9">
        <v>356.16936</v>
      </c>
      <c r="L85" s="6"/>
      <c r="M85" s="6"/>
    </row>
    <row r="86" spans="1:13" ht="24">
      <c r="A86" s="5">
        <v>17</v>
      </c>
      <c r="B86" s="139">
        <v>40092</v>
      </c>
      <c r="C86" s="9">
        <v>316.716</v>
      </c>
      <c r="D86" s="9">
        <v>49.006</v>
      </c>
      <c r="E86" s="11">
        <f t="shared" si="8"/>
        <v>4.2341184</v>
      </c>
      <c r="F86" s="9">
        <f t="shared" si="13"/>
        <v>146.47185666666667</v>
      </c>
      <c r="G86" s="11">
        <f t="shared" si="14"/>
        <v>620.179183394496</v>
      </c>
      <c r="H86" s="5" t="s">
        <v>84</v>
      </c>
      <c r="I86" s="9">
        <v>146.99938</v>
      </c>
      <c r="J86" s="9">
        <v>149.89993</v>
      </c>
      <c r="K86" s="9">
        <v>142.51626</v>
      </c>
      <c r="L86" s="6"/>
      <c r="M86" s="6"/>
    </row>
    <row r="87" spans="1:13" ht="24">
      <c r="A87" s="5">
        <v>18</v>
      </c>
      <c r="B87" s="139">
        <v>40098</v>
      </c>
      <c r="C87" s="9">
        <v>316.406</v>
      </c>
      <c r="D87" s="9">
        <v>31.185</v>
      </c>
      <c r="E87" s="11">
        <f t="shared" si="8"/>
        <v>2.694384</v>
      </c>
      <c r="F87" s="9">
        <f t="shared" si="13"/>
        <v>140.34823333333335</v>
      </c>
      <c r="G87" s="11">
        <f t="shared" si="14"/>
        <v>378.1520343216</v>
      </c>
      <c r="H87" s="5" t="s">
        <v>85</v>
      </c>
      <c r="I87" s="9">
        <v>142.29754</v>
      </c>
      <c r="J87" s="9">
        <v>142.0158</v>
      </c>
      <c r="K87" s="9">
        <v>136.73136</v>
      </c>
      <c r="L87" s="6"/>
      <c r="M87" s="6"/>
    </row>
    <row r="88" spans="1:13" ht="24">
      <c r="A88" s="5">
        <v>19</v>
      </c>
      <c r="B88" s="139">
        <v>40105</v>
      </c>
      <c r="C88" s="9">
        <v>316.456</v>
      </c>
      <c r="D88" s="9">
        <v>32.887</v>
      </c>
      <c r="E88" s="11">
        <f t="shared" si="8"/>
        <v>2.8414368000000003</v>
      </c>
      <c r="F88" s="9">
        <f aca="true" t="shared" si="15" ref="F88:F94">+AVERAGE(I88:K88)</f>
        <v>377.42594333333335</v>
      </c>
      <c r="G88" s="11">
        <f aca="true" t="shared" si="16" ref="G88:G94">F88*E88</f>
        <v>1072.4319646620481</v>
      </c>
      <c r="H88" s="5" t="s">
        <v>86</v>
      </c>
      <c r="I88" s="9">
        <v>379.47582</v>
      </c>
      <c r="J88" s="9">
        <v>372.31384</v>
      </c>
      <c r="K88" s="9">
        <v>380.48817</v>
      </c>
      <c r="L88" s="6"/>
      <c r="M88" s="6"/>
    </row>
    <row r="89" spans="1:13" ht="24">
      <c r="A89" s="5">
        <v>20</v>
      </c>
      <c r="B89" s="139">
        <v>40113</v>
      </c>
      <c r="C89" s="9">
        <v>316.426</v>
      </c>
      <c r="D89" s="9">
        <v>31.685</v>
      </c>
      <c r="E89" s="11">
        <f t="shared" si="8"/>
        <v>2.737584</v>
      </c>
      <c r="F89" s="9">
        <f t="shared" si="15"/>
        <v>133.76557333333335</v>
      </c>
      <c r="G89" s="11">
        <f t="shared" si="16"/>
        <v>366.1944933081601</v>
      </c>
      <c r="H89" s="5" t="s">
        <v>59</v>
      </c>
      <c r="I89" s="9">
        <v>128.98275</v>
      </c>
      <c r="J89" s="9">
        <v>123.22243</v>
      </c>
      <c r="K89" s="9">
        <v>149.09154</v>
      </c>
      <c r="L89" s="6"/>
      <c r="M89" s="6"/>
    </row>
    <row r="90" spans="1:13" ht="24">
      <c r="A90" s="5">
        <v>21</v>
      </c>
      <c r="B90" s="139">
        <v>40121</v>
      </c>
      <c r="C90" s="9">
        <v>316.176</v>
      </c>
      <c r="D90" s="9">
        <v>19.462</v>
      </c>
      <c r="E90" s="11">
        <f t="shared" si="8"/>
        <v>1.6815168</v>
      </c>
      <c r="F90" s="9">
        <f t="shared" si="15"/>
        <v>136.41986666666665</v>
      </c>
      <c r="G90" s="11">
        <f t="shared" si="16"/>
        <v>229.39229765375998</v>
      </c>
      <c r="H90" s="5" t="s">
        <v>60</v>
      </c>
      <c r="I90" s="9">
        <v>143.73559</v>
      </c>
      <c r="J90" s="9">
        <v>132.9175</v>
      </c>
      <c r="K90" s="9">
        <v>132.60651</v>
      </c>
      <c r="L90" s="6"/>
      <c r="M90" s="6"/>
    </row>
    <row r="91" spans="1:13" ht="24">
      <c r="A91" s="5">
        <v>22</v>
      </c>
      <c r="B91" s="139">
        <v>40127</v>
      </c>
      <c r="C91" s="9">
        <v>316.236</v>
      </c>
      <c r="D91" s="9">
        <v>20.848</v>
      </c>
      <c r="E91" s="11">
        <f t="shared" si="8"/>
        <v>1.8012672</v>
      </c>
      <c r="F91" s="9">
        <f t="shared" si="15"/>
        <v>173.41695666666666</v>
      </c>
      <c r="G91" s="11">
        <f t="shared" si="16"/>
        <v>312.370275967488</v>
      </c>
      <c r="H91" s="5" t="s">
        <v>61</v>
      </c>
      <c r="I91" s="9">
        <v>189.40892</v>
      </c>
      <c r="J91" s="9">
        <v>156.57979</v>
      </c>
      <c r="K91" s="9">
        <v>174.26216</v>
      </c>
      <c r="L91" s="6"/>
      <c r="M91" s="6"/>
    </row>
    <row r="92" spans="1:13" ht="24">
      <c r="A92" s="5">
        <v>23</v>
      </c>
      <c r="B92" s="139">
        <v>40133</v>
      </c>
      <c r="C92" s="9">
        <v>316.176</v>
      </c>
      <c r="D92" s="9">
        <v>19.361</v>
      </c>
      <c r="E92" s="11">
        <f t="shared" si="8"/>
        <v>1.6727904000000002</v>
      </c>
      <c r="F92" s="9">
        <f t="shared" si="15"/>
        <v>94.52106333333334</v>
      </c>
      <c r="G92" s="11">
        <f t="shared" si="16"/>
        <v>158.11392734179205</v>
      </c>
      <c r="H92" s="5" t="s">
        <v>62</v>
      </c>
      <c r="I92" s="9">
        <v>106.73537</v>
      </c>
      <c r="J92" s="9">
        <v>83.2549</v>
      </c>
      <c r="K92" s="9">
        <v>93.57292</v>
      </c>
      <c r="L92" s="6"/>
      <c r="M92" s="6"/>
    </row>
    <row r="93" spans="1:13" ht="24">
      <c r="A93" s="5">
        <v>24</v>
      </c>
      <c r="B93" s="139">
        <v>40141</v>
      </c>
      <c r="C93" s="9">
        <v>316.176</v>
      </c>
      <c r="D93" s="9">
        <v>19.327</v>
      </c>
      <c r="E93" s="11">
        <f t="shared" si="8"/>
        <v>1.6698528000000001</v>
      </c>
      <c r="F93" s="9">
        <f t="shared" si="15"/>
        <v>101.70260666666667</v>
      </c>
      <c r="G93" s="11">
        <f t="shared" si="16"/>
        <v>169.828382509632</v>
      </c>
      <c r="H93" s="5" t="s">
        <v>104</v>
      </c>
      <c r="I93" s="9">
        <v>107.10237</v>
      </c>
      <c r="J93" s="9">
        <v>105.60086</v>
      </c>
      <c r="K93" s="9">
        <v>92.40459</v>
      </c>
      <c r="L93" s="6"/>
      <c r="M93" s="6"/>
    </row>
    <row r="94" spans="1:13" ht="24">
      <c r="A94" s="5">
        <v>25</v>
      </c>
      <c r="B94" s="139">
        <v>40151</v>
      </c>
      <c r="C94" s="9">
        <v>316.056</v>
      </c>
      <c r="D94" s="9">
        <v>11.112</v>
      </c>
      <c r="E94" s="11">
        <f t="shared" si="8"/>
        <v>0.9600768000000001</v>
      </c>
      <c r="F94" s="9">
        <f t="shared" si="15"/>
        <v>89.99730333333333</v>
      </c>
      <c r="G94" s="11">
        <f t="shared" si="16"/>
        <v>86.40432299289601</v>
      </c>
      <c r="H94" s="5" t="s">
        <v>105</v>
      </c>
      <c r="I94" s="9">
        <v>112.41356</v>
      </c>
      <c r="J94" s="9">
        <v>75.77011</v>
      </c>
      <c r="K94" s="9">
        <v>81.80824</v>
      </c>
      <c r="L94" s="6"/>
      <c r="M94" s="6"/>
    </row>
    <row r="95" spans="1:13" ht="24">
      <c r="A95" s="5">
        <v>26</v>
      </c>
      <c r="B95" s="139">
        <v>40158</v>
      </c>
      <c r="C95" s="9">
        <v>316.076</v>
      </c>
      <c r="D95" s="9">
        <v>11.696</v>
      </c>
      <c r="E95" s="11">
        <f t="shared" si="8"/>
        <v>1.0105344</v>
      </c>
      <c r="F95" s="9">
        <f aca="true" t="shared" si="17" ref="F95:F114">+AVERAGE(I95:K95)</f>
        <v>56.18194</v>
      </c>
      <c r="G95" s="11">
        <f aca="true" t="shared" si="18" ref="G95:G114">F95*E95</f>
        <v>56.773783028736</v>
      </c>
      <c r="H95" s="5" t="s">
        <v>106</v>
      </c>
      <c r="I95" s="9">
        <v>54.59693</v>
      </c>
      <c r="J95" s="9">
        <v>51.20702</v>
      </c>
      <c r="K95" s="9">
        <v>62.74187</v>
      </c>
      <c r="L95" s="6"/>
      <c r="M95" s="6"/>
    </row>
    <row r="96" spans="1:13" ht="24">
      <c r="A96" s="5">
        <v>27</v>
      </c>
      <c r="B96" s="139">
        <v>40163</v>
      </c>
      <c r="C96" s="9">
        <v>315.926</v>
      </c>
      <c r="D96" s="9">
        <v>6.05</v>
      </c>
      <c r="E96" s="11">
        <f t="shared" si="8"/>
        <v>0.52272</v>
      </c>
      <c r="F96" s="9">
        <f t="shared" si="17"/>
        <v>103.29266666666668</v>
      </c>
      <c r="G96" s="11">
        <f t="shared" si="18"/>
        <v>53.99314272</v>
      </c>
      <c r="H96" s="5" t="s">
        <v>107</v>
      </c>
      <c r="I96" s="9">
        <v>103.777</v>
      </c>
      <c r="J96" s="9">
        <v>103.667</v>
      </c>
      <c r="K96" s="9">
        <v>102.434</v>
      </c>
      <c r="L96" s="6"/>
      <c r="M96" s="6"/>
    </row>
    <row r="97" spans="1:13" ht="24">
      <c r="A97" s="5">
        <v>28</v>
      </c>
      <c r="B97" s="139">
        <v>40172</v>
      </c>
      <c r="C97" s="9">
        <v>315.866</v>
      </c>
      <c r="D97" s="9">
        <v>4.847</v>
      </c>
      <c r="E97" s="11">
        <f t="shared" si="8"/>
        <v>0.41878080000000006</v>
      </c>
      <c r="F97" s="9">
        <f t="shared" si="17"/>
        <v>102.73215333333333</v>
      </c>
      <c r="G97" s="11">
        <f t="shared" si="18"/>
        <v>43.022253358656</v>
      </c>
      <c r="H97" s="5" t="s">
        <v>108</v>
      </c>
      <c r="I97" s="9">
        <v>104.81576</v>
      </c>
      <c r="J97" s="9">
        <v>93.921</v>
      </c>
      <c r="K97" s="9">
        <v>109.4597</v>
      </c>
      <c r="L97" s="6"/>
      <c r="M97" s="6"/>
    </row>
    <row r="98" spans="1:13" ht="24">
      <c r="A98" s="5">
        <v>29</v>
      </c>
      <c r="B98" s="139">
        <v>40184</v>
      </c>
      <c r="C98" s="9">
        <v>315.676</v>
      </c>
      <c r="D98" s="9">
        <v>2.324</v>
      </c>
      <c r="E98" s="11">
        <f t="shared" si="8"/>
        <v>0.2007936</v>
      </c>
      <c r="F98" s="9">
        <f t="shared" si="17"/>
        <v>125.36003333333333</v>
      </c>
      <c r="G98" s="11">
        <f t="shared" si="18"/>
        <v>25.171492389119997</v>
      </c>
      <c r="H98" s="5" t="s">
        <v>109</v>
      </c>
      <c r="I98" s="9">
        <v>122.1736</v>
      </c>
      <c r="J98" s="9">
        <v>116.76364</v>
      </c>
      <c r="K98" s="9">
        <v>137.14286</v>
      </c>
      <c r="L98" s="6"/>
      <c r="M98" s="6"/>
    </row>
    <row r="99" spans="1:13" ht="24">
      <c r="A99" s="5">
        <v>30</v>
      </c>
      <c r="B99" s="139">
        <v>40193</v>
      </c>
      <c r="C99" s="9">
        <v>315.506</v>
      </c>
      <c r="D99" s="9">
        <v>1.998</v>
      </c>
      <c r="E99" s="11">
        <f t="shared" si="8"/>
        <v>0.1726272</v>
      </c>
      <c r="F99" s="9">
        <f t="shared" si="17"/>
        <v>56.69631666666667</v>
      </c>
      <c r="G99" s="11">
        <f t="shared" si="18"/>
        <v>9.787326396480001</v>
      </c>
      <c r="H99" s="5" t="s">
        <v>110</v>
      </c>
      <c r="I99" s="9">
        <v>62.89308</v>
      </c>
      <c r="J99" s="9">
        <v>55.77905</v>
      </c>
      <c r="K99" s="9">
        <v>51.41682</v>
      </c>
      <c r="L99" s="6"/>
      <c r="M99" s="6"/>
    </row>
    <row r="100" spans="1:13" ht="24">
      <c r="A100" s="5">
        <v>31</v>
      </c>
      <c r="B100" s="139">
        <v>40197</v>
      </c>
      <c r="C100" s="9">
        <v>315.27</v>
      </c>
      <c r="D100" s="9">
        <v>1.087</v>
      </c>
      <c r="E100" s="9">
        <f t="shared" si="8"/>
        <v>0.09391680000000001</v>
      </c>
      <c r="F100" s="9">
        <f t="shared" si="17"/>
        <v>87.39013333333332</v>
      </c>
      <c r="G100" s="9">
        <f t="shared" si="18"/>
        <v>8.20740167424</v>
      </c>
      <c r="H100" s="62" t="s">
        <v>111</v>
      </c>
      <c r="I100" s="9">
        <v>96.26189</v>
      </c>
      <c r="J100" s="9">
        <v>74.75365</v>
      </c>
      <c r="K100" s="9">
        <v>91.15486</v>
      </c>
      <c r="L100" s="6"/>
      <c r="M100" s="6"/>
    </row>
    <row r="101" spans="1:13" ht="24">
      <c r="A101" s="5">
        <v>32</v>
      </c>
      <c r="B101" s="139">
        <v>40207</v>
      </c>
      <c r="C101" s="9">
        <v>315.536</v>
      </c>
      <c r="D101" s="9">
        <v>1.508</v>
      </c>
      <c r="E101" s="9">
        <f t="shared" si="8"/>
        <v>0.1302912</v>
      </c>
      <c r="F101" s="9">
        <f t="shared" si="17"/>
        <v>118.76694000000002</v>
      </c>
      <c r="G101" s="9">
        <f t="shared" si="18"/>
        <v>15.474287132928001</v>
      </c>
      <c r="H101" s="62" t="s">
        <v>112</v>
      </c>
      <c r="I101" s="9">
        <v>115.55414</v>
      </c>
      <c r="J101" s="9">
        <v>119.6684</v>
      </c>
      <c r="K101" s="9">
        <v>121.07828</v>
      </c>
      <c r="L101" s="6"/>
      <c r="M101" s="6"/>
    </row>
    <row r="102" spans="1:11" ht="24">
      <c r="A102" s="4">
        <v>33</v>
      </c>
      <c r="B102" s="142">
        <v>40213</v>
      </c>
      <c r="C102" s="55">
        <v>315.616</v>
      </c>
      <c r="D102" s="55">
        <v>4.755</v>
      </c>
      <c r="E102" s="55">
        <f t="shared" si="8"/>
        <v>0.41083200000000003</v>
      </c>
      <c r="F102" s="55">
        <f t="shared" si="17"/>
        <v>68.4782</v>
      </c>
      <c r="G102" s="55">
        <f t="shared" si="18"/>
        <v>28.133035862400003</v>
      </c>
      <c r="H102" s="4" t="s">
        <v>113</v>
      </c>
      <c r="I102" s="55">
        <v>64.18529</v>
      </c>
      <c r="J102" s="55">
        <v>73.57184</v>
      </c>
      <c r="K102" s="55">
        <v>67.67747</v>
      </c>
    </row>
    <row r="103" spans="1:11" ht="24">
      <c r="A103" s="4">
        <v>34</v>
      </c>
      <c r="B103" s="142">
        <v>40219</v>
      </c>
      <c r="C103" s="55">
        <v>315.586</v>
      </c>
      <c r="D103" s="55">
        <v>3.641</v>
      </c>
      <c r="E103" s="55">
        <f t="shared" si="8"/>
        <v>0.31458240000000004</v>
      </c>
      <c r="F103" s="55">
        <f t="shared" si="17"/>
        <v>42.49334666666667</v>
      </c>
      <c r="G103" s="55">
        <f t="shared" si="18"/>
        <v>13.367658978432003</v>
      </c>
      <c r="H103" s="4" t="s">
        <v>114</v>
      </c>
      <c r="I103" s="55">
        <v>55.6641</v>
      </c>
      <c r="J103" s="55">
        <v>35.38486</v>
      </c>
      <c r="K103" s="55">
        <v>36.43108</v>
      </c>
    </row>
    <row r="104" spans="1:11" ht="24">
      <c r="A104" s="4">
        <v>35</v>
      </c>
      <c r="B104" s="142">
        <v>40233</v>
      </c>
      <c r="C104" s="55">
        <v>315.626</v>
      </c>
      <c r="D104" s="55">
        <v>5.05</v>
      </c>
      <c r="E104" s="55">
        <f t="shared" si="8"/>
        <v>0.43632</v>
      </c>
      <c r="F104" s="55">
        <f t="shared" si="17"/>
        <v>80.88959666666666</v>
      </c>
      <c r="G104" s="55">
        <f t="shared" si="18"/>
        <v>35.2937488176</v>
      </c>
      <c r="H104" s="4" t="s">
        <v>115</v>
      </c>
      <c r="I104" s="55">
        <v>80.18248</v>
      </c>
      <c r="J104" s="55">
        <v>82.88949</v>
      </c>
      <c r="K104" s="55">
        <v>79.59682</v>
      </c>
    </row>
    <row r="105" spans="1:11" ht="24">
      <c r="A105" s="4">
        <v>36</v>
      </c>
      <c r="B105" s="142">
        <v>40240</v>
      </c>
      <c r="C105" s="55">
        <v>315.766</v>
      </c>
      <c r="D105" s="55">
        <v>6.553</v>
      </c>
      <c r="E105" s="55">
        <f t="shared" si="8"/>
        <v>0.5661792</v>
      </c>
      <c r="F105" s="55">
        <f t="shared" si="17"/>
        <v>157.11552666666668</v>
      </c>
      <c r="G105" s="55">
        <f t="shared" si="18"/>
        <v>88.95554319571201</v>
      </c>
      <c r="H105" s="63" t="s">
        <v>116</v>
      </c>
      <c r="I105" s="55">
        <v>148.30456</v>
      </c>
      <c r="J105" s="55">
        <v>159.53392</v>
      </c>
      <c r="K105" s="55">
        <v>163.5081</v>
      </c>
    </row>
    <row r="106" spans="1:11" ht="24">
      <c r="A106" s="4">
        <v>37</v>
      </c>
      <c r="B106" s="142">
        <v>40245</v>
      </c>
      <c r="C106" s="55">
        <v>315.776</v>
      </c>
      <c r="D106" s="55">
        <v>10.118</v>
      </c>
      <c r="E106" s="55">
        <f t="shared" si="8"/>
        <v>0.8741952000000001</v>
      </c>
      <c r="F106" s="55">
        <f t="shared" si="17"/>
        <v>156.94314666666668</v>
      </c>
      <c r="G106" s="55">
        <f t="shared" si="18"/>
        <v>137.19894548889602</v>
      </c>
      <c r="H106" s="63" t="s">
        <v>117</v>
      </c>
      <c r="I106" s="55">
        <v>152.21326</v>
      </c>
      <c r="J106" s="55">
        <v>158.32077</v>
      </c>
      <c r="K106" s="55">
        <v>160.29541</v>
      </c>
    </row>
    <row r="107" spans="1:11" ht="24.75" thickBot="1">
      <c r="A107" s="56">
        <v>38</v>
      </c>
      <c r="B107" s="143">
        <v>40250</v>
      </c>
      <c r="C107" s="58">
        <v>315.776</v>
      </c>
      <c r="D107" s="58">
        <v>5.05</v>
      </c>
      <c r="E107" s="58">
        <f t="shared" si="8"/>
        <v>0.43632</v>
      </c>
      <c r="F107" s="58">
        <f t="shared" si="17"/>
        <v>186.52008</v>
      </c>
      <c r="G107" s="58">
        <f t="shared" si="18"/>
        <v>81.3824413056</v>
      </c>
      <c r="H107" s="64" t="s">
        <v>118</v>
      </c>
      <c r="I107" s="58">
        <v>176.38202</v>
      </c>
      <c r="J107" s="58">
        <v>173.18957</v>
      </c>
      <c r="K107" s="58">
        <v>209.98865</v>
      </c>
    </row>
    <row r="108" spans="1:11" ht="24">
      <c r="A108" s="5">
        <v>1</v>
      </c>
      <c r="B108" s="139">
        <v>40273</v>
      </c>
      <c r="C108" s="9">
        <v>315.806</v>
      </c>
      <c r="D108" s="9">
        <v>0.948</v>
      </c>
      <c r="E108" s="9">
        <f t="shared" si="8"/>
        <v>0.0819072</v>
      </c>
      <c r="F108" s="9">
        <f t="shared" si="17"/>
        <v>74.88011</v>
      </c>
      <c r="G108" s="9">
        <f t="shared" si="18"/>
        <v>6.133220145792</v>
      </c>
      <c r="H108" s="65" t="s">
        <v>119</v>
      </c>
      <c r="I108" s="9">
        <v>59.73716</v>
      </c>
      <c r="J108" s="9">
        <v>77.90394</v>
      </c>
      <c r="K108" s="9">
        <v>86.99923</v>
      </c>
    </row>
    <row r="109" spans="1:11" ht="24">
      <c r="A109" s="4">
        <v>2</v>
      </c>
      <c r="B109" s="142">
        <v>40294</v>
      </c>
      <c r="C109" s="55">
        <v>315.816</v>
      </c>
      <c r="D109" s="55">
        <v>21.156</v>
      </c>
      <c r="E109" s="55">
        <f t="shared" si="8"/>
        <v>1.8278784</v>
      </c>
      <c r="F109" s="55">
        <f t="shared" si="17"/>
        <v>59.26168666666666</v>
      </c>
      <c r="G109" s="55">
        <f t="shared" si="18"/>
        <v>108.32315700556799</v>
      </c>
      <c r="H109" s="66" t="s">
        <v>120</v>
      </c>
      <c r="I109" s="55">
        <v>66.27267</v>
      </c>
      <c r="J109" s="55">
        <v>54.47747</v>
      </c>
      <c r="K109" s="55">
        <v>57.03492</v>
      </c>
    </row>
    <row r="110" spans="1:11" ht="24">
      <c r="A110" s="4">
        <v>3</v>
      </c>
      <c r="B110" s="142">
        <v>40303</v>
      </c>
      <c r="C110" s="55">
        <v>315.756</v>
      </c>
      <c r="D110" s="55">
        <v>7.798</v>
      </c>
      <c r="E110" s="55">
        <f t="shared" si="8"/>
        <v>0.6737472</v>
      </c>
      <c r="F110" s="55">
        <f t="shared" si="17"/>
        <v>93.87122</v>
      </c>
      <c r="G110" s="55">
        <f t="shared" si="18"/>
        <v>63.245471635583996</v>
      </c>
      <c r="H110" s="67" t="s">
        <v>121</v>
      </c>
      <c r="I110" s="55">
        <v>93.1104</v>
      </c>
      <c r="J110" s="55">
        <v>97.18374</v>
      </c>
      <c r="K110" s="55">
        <v>91.31952</v>
      </c>
    </row>
    <row r="111" spans="1:11" ht="24">
      <c r="A111" s="4">
        <v>4</v>
      </c>
      <c r="B111" s="142">
        <v>40310</v>
      </c>
      <c r="C111" s="55">
        <v>315.816</v>
      </c>
      <c r="D111" s="55">
        <v>9.881</v>
      </c>
      <c r="E111" s="55">
        <f t="shared" si="8"/>
        <v>0.8537184000000001</v>
      </c>
      <c r="F111" s="55">
        <f t="shared" si="17"/>
        <v>169.41922666666665</v>
      </c>
      <c r="G111" s="55">
        <f t="shared" si="18"/>
        <v>144.636311119104</v>
      </c>
      <c r="H111" s="63" t="s">
        <v>122</v>
      </c>
      <c r="I111" s="55">
        <v>160.29076</v>
      </c>
      <c r="J111" s="55">
        <v>186.92012</v>
      </c>
      <c r="K111" s="55">
        <v>161.0468</v>
      </c>
    </row>
    <row r="112" spans="1:11" ht="24">
      <c r="A112" s="4">
        <v>5</v>
      </c>
      <c r="B112" s="142">
        <v>40322</v>
      </c>
      <c r="C112" s="55">
        <v>315.806</v>
      </c>
      <c r="D112" s="55">
        <v>10.081</v>
      </c>
      <c r="E112" s="55">
        <f t="shared" si="8"/>
        <v>0.8709984</v>
      </c>
      <c r="F112" s="55">
        <f t="shared" si="17"/>
        <v>55.34341333333333</v>
      </c>
      <c r="G112" s="55">
        <f t="shared" si="18"/>
        <v>48.204024463871995</v>
      </c>
      <c r="H112" s="63" t="s">
        <v>123</v>
      </c>
      <c r="I112" s="55">
        <v>57.09381</v>
      </c>
      <c r="J112" s="55">
        <v>52.74918</v>
      </c>
      <c r="K112" s="55">
        <v>56.18725</v>
      </c>
    </row>
    <row r="113" spans="1:11" ht="24">
      <c r="A113" s="4">
        <v>6</v>
      </c>
      <c r="B113" s="142">
        <v>40332</v>
      </c>
      <c r="C113" s="55">
        <v>315.756</v>
      </c>
      <c r="D113" s="55">
        <v>8.449</v>
      </c>
      <c r="E113" s="55">
        <f t="shared" si="8"/>
        <v>0.7299936</v>
      </c>
      <c r="F113" s="55">
        <f t="shared" si="17"/>
        <v>144.91992333333334</v>
      </c>
      <c r="G113" s="55">
        <f t="shared" si="18"/>
        <v>105.79061654582401</v>
      </c>
      <c r="H113" s="63" t="s">
        <v>73</v>
      </c>
      <c r="I113" s="55">
        <v>144.9154</v>
      </c>
      <c r="J113" s="55">
        <v>127.10265</v>
      </c>
      <c r="K113" s="55">
        <v>162.74172</v>
      </c>
    </row>
    <row r="114" spans="1:11" ht="24">
      <c r="A114" s="4">
        <v>7</v>
      </c>
      <c r="B114" s="142">
        <v>40338</v>
      </c>
      <c r="C114" s="55">
        <v>315.806</v>
      </c>
      <c r="D114" s="55">
        <v>10.806</v>
      </c>
      <c r="E114" s="55">
        <f t="shared" si="8"/>
        <v>0.9336384</v>
      </c>
      <c r="F114" s="55">
        <f t="shared" si="17"/>
        <v>181.70182666666665</v>
      </c>
      <c r="G114" s="55">
        <f t="shared" si="18"/>
        <v>169.64380272614397</v>
      </c>
      <c r="H114" s="63" t="s">
        <v>74</v>
      </c>
      <c r="I114" s="55">
        <v>186.63576</v>
      </c>
      <c r="J114" s="55">
        <v>223.07628</v>
      </c>
      <c r="K114" s="55">
        <v>135.39344</v>
      </c>
    </row>
    <row r="115" spans="1:11" ht="24">
      <c r="A115" s="4">
        <v>8</v>
      </c>
      <c r="B115" s="142">
        <v>40353</v>
      </c>
      <c r="C115" s="55">
        <v>316.126</v>
      </c>
      <c r="D115" s="55">
        <v>25.13</v>
      </c>
      <c r="E115" s="55">
        <f t="shared" si="8"/>
        <v>2.171232</v>
      </c>
      <c r="F115" s="55">
        <f aca="true" t="shared" si="19" ref="F115:F208">+AVERAGE(I115:K115)</f>
        <v>113.86690666666668</v>
      </c>
      <c r="G115" s="55">
        <f aca="true" t="shared" si="20" ref="G115:G208">F115*E115</f>
        <v>247.23147149568</v>
      </c>
      <c r="H115" s="63" t="s">
        <v>75</v>
      </c>
      <c r="I115" s="55">
        <v>123.70823</v>
      </c>
      <c r="J115" s="55">
        <v>94.42583</v>
      </c>
      <c r="K115" s="55">
        <v>123.46666</v>
      </c>
    </row>
    <row r="116" spans="1:11" ht="24">
      <c r="A116" s="4">
        <v>9</v>
      </c>
      <c r="B116" s="142">
        <v>40361</v>
      </c>
      <c r="C116" s="55">
        <v>316.136</v>
      </c>
      <c r="D116" s="55">
        <v>24.338</v>
      </c>
      <c r="E116" s="55">
        <f t="shared" si="8"/>
        <v>2.1028032000000003</v>
      </c>
      <c r="F116" s="55">
        <f t="shared" si="19"/>
        <v>96.63673</v>
      </c>
      <c r="G116" s="55">
        <f t="shared" si="20"/>
        <v>203.20802508153602</v>
      </c>
      <c r="H116" s="63" t="s">
        <v>76</v>
      </c>
      <c r="I116" s="55">
        <v>99.13655</v>
      </c>
      <c r="J116" s="68" t="s">
        <v>124</v>
      </c>
      <c r="K116" s="55">
        <v>94.13691</v>
      </c>
    </row>
    <row r="117" spans="1:11" ht="24">
      <c r="A117" s="4">
        <v>10</v>
      </c>
      <c r="B117" s="142">
        <v>40371</v>
      </c>
      <c r="C117" s="55">
        <v>315.756</v>
      </c>
      <c r="D117" s="55">
        <v>8.236</v>
      </c>
      <c r="E117" s="55">
        <f t="shared" si="8"/>
        <v>0.7115904000000001</v>
      </c>
      <c r="F117" s="55">
        <f t="shared" si="19"/>
        <v>104.92622333333334</v>
      </c>
      <c r="G117" s="55">
        <f t="shared" si="20"/>
        <v>74.664493232256</v>
      </c>
      <c r="H117" s="63" t="s">
        <v>77</v>
      </c>
      <c r="I117" s="55">
        <v>97.10098</v>
      </c>
      <c r="J117" s="55">
        <v>108.75321</v>
      </c>
      <c r="K117" s="55">
        <v>108.92448</v>
      </c>
    </row>
    <row r="118" spans="1:11" ht="24">
      <c r="A118" s="4">
        <v>11</v>
      </c>
      <c r="B118" s="142">
        <v>40385</v>
      </c>
      <c r="C118" s="55">
        <v>315.726</v>
      </c>
      <c r="D118" s="55">
        <v>8.033</v>
      </c>
      <c r="E118" s="55">
        <f t="shared" si="8"/>
        <v>0.6940512</v>
      </c>
      <c r="F118" s="55">
        <f t="shared" si="19"/>
        <v>94.46440333333334</v>
      </c>
      <c r="G118" s="55">
        <f t="shared" si="20"/>
        <v>65.563132490784</v>
      </c>
      <c r="H118" s="63" t="s">
        <v>78</v>
      </c>
      <c r="I118" s="55">
        <v>110.9382</v>
      </c>
      <c r="J118" s="55">
        <v>91.29104</v>
      </c>
      <c r="K118" s="55">
        <v>81.16397</v>
      </c>
    </row>
    <row r="119" spans="1:13" ht="24">
      <c r="A119" s="4">
        <v>12</v>
      </c>
      <c r="B119" s="142">
        <v>40395</v>
      </c>
      <c r="C119" s="55">
        <v>316.856</v>
      </c>
      <c r="D119" s="55">
        <v>64.657</v>
      </c>
      <c r="E119" s="55">
        <f t="shared" si="8"/>
        <v>5.5863648</v>
      </c>
      <c r="F119" s="55">
        <f t="shared" si="19"/>
        <v>288.8751</v>
      </c>
      <c r="G119" s="55">
        <f t="shared" si="20"/>
        <v>1613.7616902364798</v>
      </c>
      <c r="H119" s="63" t="s">
        <v>79</v>
      </c>
      <c r="I119" s="55">
        <v>285.90878</v>
      </c>
      <c r="J119" s="55">
        <v>303.78797</v>
      </c>
      <c r="K119" s="55">
        <v>276.92855</v>
      </c>
      <c r="M119" s="4"/>
    </row>
    <row r="120" spans="1:11" ht="24">
      <c r="A120" s="4">
        <v>13</v>
      </c>
      <c r="B120" s="142">
        <v>40403</v>
      </c>
      <c r="C120" s="55">
        <v>318.546</v>
      </c>
      <c r="D120" s="55">
        <v>223.877</v>
      </c>
      <c r="E120" s="55">
        <f t="shared" si="8"/>
        <v>19.342972800000002</v>
      </c>
      <c r="F120" s="55">
        <f t="shared" si="19"/>
        <v>756.9663733333333</v>
      </c>
      <c r="G120" s="55">
        <f t="shared" si="20"/>
        <v>14641.979969901313</v>
      </c>
      <c r="H120" s="63" t="s">
        <v>80</v>
      </c>
      <c r="I120" s="55">
        <v>825.25338</v>
      </c>
      <c r="J120" s="55">
        <v>769.94434</v>
      </c>
      <c r="K120" s="55">
        <v>675.7014</v>
      </c>
    </row>
    <row r="121" spans="1:11" ht="24">
      <c r="A121" s="4">
        <v>14</v>
      </c>
      <c r="B121" s="142">
        <v>40414</v>
      </c>
      <c r="C121" s="55">
        <v>318.306</v>
      </c>
      <c r="D121" s="55">
        <v>194.2</v>
      </c>
      <c r="E121" s="55">
        <f t="shared" si="8"/>
        <v>16.77888</v>
      </c>
      <c r="F121" s="55">
        <f t="shared" si="19"/>
        <v>257.76317</v>
      </c>
      <c r="G121" s="55">
        <f t="shared" si="20"/>
        <v>4324.9772978496</v>
      </c>
      <c r="H121" s="63" t="s">
        <v>81</v>
      </c>
      <c r="I121" s="55">
        <v>322.26849</v>
      </c>
      <c r="J121" s="55">
        <v>258.99603</v>
      </c>
      <c r="K121" s="55">
        <v>192.02499</v>
      </c>
    </row>
    <row r="122" spans="1:11" ht="24">
      <c r="A122" s="4">
        <v>15</v>
      </c>
      <c r="B122" s="142">
        <v>40430</v>
      </c>
      <c r="C122" s="55">
        <v>316.406</v>
      </c>
      <c r="D122" s="55">
        <v>47.091</v>
      </c>
      <c r="E122" s="55">
        <f t="shared" si="8"/>
        <v>4.0686624</v>
      </c>
      <c r="F122" s="55">
        <f t="shared" si="19"/>
        <v>133.59821</v>
      </c>
      <c r="G122" s="55">
        <f t="shared" si="20"/>
        <v>543.566013734304</v>
      </c>
      <c r="H122" s="4" t="s">
        <v>82</v>
      </c>
      <c r="I122" s="55">
        <v>129.83947</v>
      </c>
      <c r="J122" s="55">
        <v>125.87681</v>
      </c>
      <c r="K122" s="55">
        <v>145.07835</v>
      </c>
    </row>
    <row r="123" spans="1:11" ht="24">
      <c r="A123" s="4">
        <v>16</v>
      </c>
      <c r="B123" s="142">
        <v>40433</v>
      </c>
      <c r="C123" s="55">
        <v>318.876</v>
      </c>
      <c r="D123" s="55">
        <v>260.682</v>
      </c>
      <c r="E123" s="55">
        <f t="shared" si="8"/>
        <v>22.522924800000002</v>
      </c>
      <c r="F123" s="55">
        <f t="shared" si="19"/>
        <v>139.01318333333333</v>
      </c>
      <c r="G123" s="55">
        <f t="shared" si="20"/>
        <v>3130.9834744252803</v>
      </c>
      <c r="H123" s="4" t="s">
        <v>83</v>
      </c>
      <c r="I123" s="55">
        <v>103.63268</v>
      </c>
      <c r="J123" s="55">
        <v>156.62218</v>
      </c>
      <c r="K123" s="55">
        <v>156.78469</v>
      </c>
    </row>
    <row r="124" spans="1:11" ht="24">
      <c r="A124" s="4">
        <v>17</v>
      </c>
      <c r="B124" s="142">
        <v>40438</v>
      </c>
      <c r="C124" s="55">
        <v>319.446</v>
      </c>
      <c r="D124" s="55">
        <v>364.416</v>
      </c>
      <c r="E124" s="55">
        <f t="shared" si="8"/>
        <v>31.4855424</v>
      </c>
      <c r="F124" s="55">
        <f t="shared" si="19"/>
        <v>121.10590333333333</v>
      </c>
      <c r="G124" s="55">
        <f t="shared" si="20"/>
        <v>3813.085054291968</v>
      </c>
      <c r="H124" s="4" t="s">
        <v>84</v>
      </c>
      <c r="I124" s="55">
        <v>123.83901</v>
      </c>
      <c r="J124" s="55">
        <v>113.67466</v>
      </c>
      <c r="K124" s="55">
        <v>125.80404</v>
      </c>
    </row>
    <row r="125" spans="1:11" ht="24">
      <c r="A125" s="4">
        <v>18</v>
      </c>
      <c r="B125" s="142">
        <v>40454</v>
      </c>
      <c r="C125" s="55">
        <v>317.046</v>
      </c>
      <c r="D125" s="55">
        <v>96.038</v>
      </c>
      <c r="E125" s="55">
        <f t="shared" si="8"/>
        <v>8.2976832</v>
      </c>
      <c r="F125" s="55">
        <f t="shared" si="19"/>
        <v>174.73234</v>
      </c>
      <c r="G125" s="55">
        <f t="shared" si="20"/>
        <v>1449.8736021146879</v>
      </c>
      <c r="H125" s="4" t="s">
        <v>85</v>
      </c>
      <c r="I125" s="55">
        <v>201.185</v>
      </c>
      <c r="J125" s="55">
        <v>162.40777</v>
      </c>
      <c r="K125" s="55">
        <v>160.60425</v>
      </c>
    </row>
    <row r="126" spans="1:11" ht="24">
      <c r="A126" s="4">
        <v>19</v>
      </c>
      <c r="B126" s="142">
        <v>40469</v>
      </c>
      <c r="C126" s="55">
        <v>316.436</v>
      </c>
      <c r="D126" s="55">
        <v>47.233</v>
      </c>
      <c r="E126" s="55">
        <f t="shared" si="8"/>
        <v>4.0809312</v>
      </c>
      <c r="F126" s="55">
        <f t="shared" si="19"/>
        <v>639.9282166666667</v>
      </c>
      <c r="G126" s="55">
        <f t="shared" si="20"/>
        <v>2611.5030251553603</v>
      </c>
      <c r="H126" s="4" t="s">
        <v>86</v>
      </c>
      <c r="I126" s="55">
        <v>682.45721</v>
      </c>
      <c r="J126" s="55">
        <v>630.54821</v>
      </c>
      <c r="K126" s="55">
        <v>606.77923</v>
      </c>
    </row>
    <row r="127" spans="1:11" ht="24">
      <c r="A127" s="4">
        <v>20</v>
      </c>
      <c r="B127" s="142">
        <v>40476</v>
      </c>
      <c r="C127" s="55">
        <v>316.856</v>
      </c>
      <c r="D127" s="55">
        <v>92.943</v>
      </c>
      <c r="E127" s="55">
        <f t="shared" si="8"/>
        <v>8.0302752</v>
      </c>
      <c r="F127" s="55">
        <f t="shared" si="19"/>
        <v>113.17137000000001</v>
      </c>
      <c r="G127" s="55">
        <f t="shared" si="20"/>
        <v>908.7972458610241</v>
      </c>
      <c r="H127" s="4" t="s">
        <v>59</v>
      </c>
      <c r="I127" s="55">
        <v>102.85043</v>
      </c>
      <c r="J127" s="55">
        <v>129.67123</v>
      </c>
      <c r="K127" s="55">
        <v>106.99245</v>
      </c>
    </row>
    <row r="128" spans="1:11" ht="24">
      <c r="A128" s="4">
        <v>21</v>
      </c>
      <c r="B128" s="142">
        <v>40484</v>
      </c>
      <c r="C128" s="55">
        <v>316.756</v>
      </c>
      <c r="D128" s="55">
        <v>87.415</v>
      </c>
      <c r="E128" s="55">
        <f t="shared" si="8"/>
        <v>7.552656000000001</v>
      </c>
      <c r="F128" s="55">
        <f t="shared" si="19"/>
        <v>128.81765</v>
      </c>
      <c r="G128" s="55">
        <f t="shared" si="20"/>
        <v>972.9153971784</v>
      </c>
      <c r="H128" s="4" t="s">
        <v>60</v>
      </c>
      <c r="I128" s="55">
        <v>120.78876</v>
      </c>
      <c r="J128" s="55">
        <v>152.9912</v>
      </c>
      <c r="K128" s="55">
        <v>112.67299</v>
      </c>
    </row>
    <row r="129" spans="1:11" ht="24">
      <c r="A129" s="4">
        <v>22</v>
      </c>
      <c r="B129" s="142">
        <v>40496</v>
      </c>
      <c r="C129" s="55">
        <v>316.346</v>
      </c>
      <c r="D129" s="55">
        <v>46.382</v>
      </c>
      <c r="E129" s="55">
        <f t="shared" si="8"/>
        <v>4.0074048</v>
      </c>
      <c r="F129" s="55">
        <f t="shared" si="19"/>
        <v>123.67253333333333</v>
      </c>
      <c r="G129" s="55">
        <f t="shared" si="20"/>
        <v>495.60590370816</v>
      </c>
      <c r="H129" s="4" t="s">
        <v>61</v>
      </c>
      <c r="I129" s="55">
        <v>111.56103</v>
      </c>
      <c r="J129" s="55">
        <v>115.79124</v>
      </c>
      <c r="K129" s="55">
        <v>143.66533</v>
      </c>
    </row>
    <row r="130" spans="1:11" ht="24">
      <c r="A130" s="4">
        <v>23</v>
      </c>
      <c r="B130" s="142">
        <v>40504</v>
      </c>
      <c r="C130" s="55">
        <v>316.476</v>
      </c>
      <c r="D130" s="55">
        <v>51.811</v>
      </c>
      <c r="E130" s="55">
        <f t="shared" si="8"/>
        <v>4.4764704</v>
      </c>
      <c r="F130" s="55">
        <f t="shared" si="19"/>
        <v>109.79241666666667</v>
      </c>
      <c r="G130" s="55">
        <f t="shared" si="20"/>
        <v>491.48250335280005</v>
      </c>
      <c r="H130" s="4" t="s">
        <v>62</v>
      </c>
      <c r="I130" s="55">
        <v>116.79059</v>
      </c>
      <c r="J130" s="55">
        <v>117.54494</v>
      </c>
      <c r="K130" s="55">
        <v>95.04172</v>
      </c>
    </row>
    <row r="131" spans="1:11" ht="24">
      <c r="A131" s="4">
        <v>24</v>
      </c>
      <c r="B131" s="142">
        <v>40516</v>
      </c>
      <c r="C131" s="55">
        <v>315.826</v>
      </c>
      <c r="D131" s="55">
        <v>13.976</v>
      </c>
      <c r="E131" s="55">
        <f t="shared" si="8"/>
        <v>1.2075264</v>
      </c>
      <c r="F131" s="55">
        <f t="shared" si="19"/>
        <v>86.28847</v>
      </c>
      <c r="G131" s="55">
        <f t="shared" si="20"/>
        <v>104.19560554060801</v>
      </c>
      <c r="H131" s="4" t="s">
        <v>63</v>
      </c>
      <c r="I131" s="55">
        <v>82.13804</v>
      </c>
      <c r="J131" s="55">
        <v>84.99367</v>
      </c>
      <c r="K131" s="55">
        <v>91.7337</v>
      </c>
    </row>
    <row r="132" spans="1:11" ht="24">
      <c r="A132" s="4">
        <v>25</v>
      </c>
      <c r="B132" s="142">
        <v>40524</v>
      </c>
      <c r="C132" s="55">
        <v>315.796</v>
      </c>
      <c r="D132" s="55">
        <v>12.737</v>
      </c>
      <c r="E132" s="55">
        <f t="shared" si="8"/>
        <v>1.1004768</v>
      </c>
      <c r="F132" s="55">
        <f t="shared" si="19"/>
        <v>84.24716</v>
      </c>
      <c r="G132" s="55">
        <f t="shared" si="20"/>
        <v>92.71204504588799</v>
      </c>
      <c r="H132" s="4" t="s">
        <v>64</v>
      </c>
      <c r="I132" s="55">
        <v>87.55072</v>
      </c>
      <c r="J132" s="55">
        <v>84.97317</v>
      </c>
      <c r="K132" s="55">
        <v>80.21759</v>
      </c>
    </row>
    <row r="133" spans="1:11" ht="24">
      <c r="A133" s="4">
        <v>26</v>
      </c>
      <c r="B133" s="142">
        <v>40532</v>
      </c>
      <c r="C133" s="55">
        <v>315.726</v>
      </c>
      <c r="D133" s="55">
        <v>10.808</v>
      </c>
      <c r="E133" s="55">
        <f t="shared" si="8"/>
        <v>0.9338112000000001</v>
      </c>
      <c r="F133" s="55">
        <f t="shared" si="19"/>
        <v>91.61791</v>
      </c>
      <c r="G133" s="55">
        <f t="shared" si="20"/>
        <v>85.553830478592</v>
      </c>
      <c r="H133" s="4" t="s">
        <v>66</v>
      </c>
      <c r="I133" s="55">
        <v>82.20537</v>
      </c>
      <c r="J133" s="55">
        <v>96.57561</v>
      </c>
      <c r="K133" s="55">
        <v>96.07275</v>
      </c>
    </row>
    <row r="134" spans="1:11" ht="24">
      <c r="A134" s="4">
        <v>27</v>
      </c>
      <c r="B134" s="142">
        <v>40549</v>
      </c>
      <c r="C134" s="55">
        <v>315.586</v>
      </c>
      <c r="D134" s="55">
        <v>8.553</v>
      </c>
      <c r="E134" s="55">
        <f t="shared" si="8"/>
        <v>0.7389792000000001</v>
      </c>
      <c r="F134" s="55">
        <f t="shared" si="19"/>
        <v>65.47051666666667</v>
      </c>
      <c r="G134" s="55">
        <f t="shared" si="20"/>
        <v>48.38135002992001</v>
      </c>
      <c r="H134" s="4" t="s">
        <v>67</v>
      </c>
      <c r="I134" s="55">
        <v>69.58864</v>
      </c>
      <c r="J134" s="55">
        <v>65.7667</v>
      </c>
      <c r="K134" s="55">
        <v>61.05621</v>
      </c>
    </row>
    <row r="135" spans="1:11" ht="24">
      <c r="A135" s="4">
        <v>28</v>
      </c>
      <c r="B135" s="142">
        <v>40556</v>
      </c>
      <c r="C135" s="55">
        <v>315.776</v>
      </c>
      <c r="D135" s="55">
        <v>12.588</v>
      </c>
      <c r="E135" s="55">
        <f t="shared" si="8"/>
        <v>1.0876032</v>
      </c>
      <c r="F135" s="55">
        <f t="shared" si="19"/>
        <v>58.794459999999994</v>
      </c>
      <c r="G135" s="55">
        <f t="shared" si="20"/>
        <v>63.945042838271995</v>
      </c>
      <c r="H135" s="4" t="s">
        <v>125</v>
      </c>
      <c r="I135" s="55">
        <v>50.80109</v>
      </c>
      <c r="J135" s="55">
        <v>68.23266</v>
      </c>
      <c r="K135" s="55">
        <v>57.34963</v>
      </c>
    </row>
    <row r="136" spans="1:11" ht="24">
      <c r="A136" s="4">
        <v>29</v>
      </c>
      <c r="B136" s="142">
        <v>40571</v>
      </c>
      <c r="C136" s="55">
        <v>315.526</v>
      </c>
      <c r="D136" s="55">
        <v>7.55</v>
      </c>
      <c r="E136" s="55">
        <f t="shared" si="8"/>
        <v>0.65232</v>
      </c>
      <c r="F136" s="55">
        <f t="shared" si="19"/>
        <v>71.31061999999999</v>
      </c>
      <c r="G136" s="55">
        <f t="shared" si="20"/>
        <v>46.51734363839999</v>
      </c>
      <c r="H136" s="4" t="s">
        <v>126</v>
      </c>
      <c r="I136" s="55">
        <v>81.16594</v>
      </c>
      <c r="J136" s="55">
        <v>59.64035</v>
      </c>
      <c r="K136" s="55">
        <v>73.12557</v>
      </c>
    </row>
    <row r="137" spans="1:11" ht="24">
      <c r="A137" s="4">
        <v>30</v>
      </c>
      <c r="B137" s="142">
        <v>40578</v>
      </c>
      <c r="C137" s="55">
        <v>315.526</v>
      </c>
      <c r="D137" s="55">
        <v>8.992</v>
      </c>
      <c r="E137" s="55">
        <f t="shared" si="8"/>
        <v>0.7769088000000001</v>
      </c>
      <c r="F137" s="55">
        <f t="shared" si="19"/>
        <v>129.80439333333334</v>
      </c>
      <c r="G137" s="55">
        <f t="shared" si="20"/>
        <v>100.84617545932801</v>
      </c>
      <c r="H137" s="4" t="s">
        <v>127</v>
      </c>
      <c r="I137" s="55">
        <v>125.14772</v>
      </c>
      <c r="J137" s="55">
        <v>128.65143</v>
      </c>
      <c r="K137" s="55">
        <v>135.61403</v>
      </c>
    </row>
    <row r="138" spans="1:11" ht="24">
      <c r="A138" s="4">
        <v>31</v>
      </c>
      <c r="B138" s="142">
        <v>40584</v>
      </c>
      <c r="C138" s="55">
        <v>315.456</v>
      </c>
      <c r="D138" s="55">
        <v>8.231</v>
      </c>
      <c r="E138" s="55">
        <f t="shared" si="8"/>
        <v>0.7111584000000001</v>
      </c>
      <c r="F138" s="55">
        <f t="shared" si="19"/>
        <v>137.59124</v>
      </c>
      <c r="G138" s="55">
        <f t="shared" si="20"/>
        <v>97.84916609241601</v>
      </c>
      <c r="H138" s="4" t="s">
        <v>128</v>
      </c>
      <c r="I138" s="55">
        <v>157.7578</v>
      </c>
      <c r="J138" s="55">
        <v>127.38896</v>
      </c>
      <c r="K138" s="55">
        <v>127.62696</v>
      </c>
    </row>
    <row r="139" spans="1:11" ht="24">
      <c r="A139" s="4">
        <v>32</v>
      </c>
      <c r="B139" s="142">
        <v>40598</v>
      </c>
      <c r="C139" s="55">
        <v>315.476</v>
      </c>
      <c r="D139" s="55">
        <v>8.535</v>
      </c>
      <c r="E139" s="55">
        <f t="shared" si="8"/>
        <v>0.7374240000000001</v>
      </c>
      <c r="F139" s="55">
        <f t="shared" si="19"/>
        <v>140.70191</v>
      </c>
      <c r="G139" s="55">
        <f t="shared" si="20"/>
        <v>103.75696527984</v>
      </c>
      <c r="H139" s="4" t="s">
        <v>129</v>
      </c>
      <c r="I139" s="55">
        <v>131.86156</v>
      </c>
      <c r="J139" s="55">
        <v>154.28296</v>
      </c>
      <c r="K139" s="55">
        <v>135.96121</v>
      </c>
    </row>
    <row r="140" spans="1:11" ht="24">
      <c r="A140" s="4">
        <v>33</v>
      </c>
      <c r="B140" s="142">
        <v>40609</v>
      </c>
      <c r="C140" s="55">
        <v>315.576</v>
      </c>
      <c r="D140" s="55">
        <v>11.238</v>
      </c>
      <c r="E140" s="55">
        <f t="shared" si="8"/>
        <v>0.9709632</v>
      </c>
      <c r="F140" s="55">
        <f t="shared" si="19"/>
        <v>69.48243000000001</v>
      </c>
      <c r="G140" s="55">
        <f t="shared" si="20"/>
        <v>67.46488257657602</v>
      </c>
      <c r="H140" s="4" t="s">
        <v>130</v>
      </c>
      <c r="I140" s="55">
        <v>57.99313</v>
      </c>
      <c r="J140" s="55">
        <v>73.73308</v>
      </c>
      <c r="K140" s="55">
        <v>76.72108</v>
      </c>
    </row>
    <row r="141" spans="1:11" ht="24">
      <c r="A141" s="4">
        <v>34</v>
      </c>
      <c r="B141" s="142">
        <v>40618</v>
      </c>
      <c r="C141" s="55">
        <v>315.896</v>
      </c>
      <c r="D141" s="55">
        <v>16.856</v>
      </c>
      <c r="E141" s="55">
        <f t="shared" si="8"/>
        <v>1.4563584000000003</v>
      </c>
      <c r="F141" s="55">
        <f t="shared" si="19"/>
        <v>67.38464666666665</v>
      </c>
      <c r="G141" s="55">
        <f t="shared" si="20"/>
        <v>98.136196204032</v>
      </c>
      <c r="H141" s="4" t="s">
        <v>131</v>
      </c>
      <c r="I141" s="55">
        <v>56.92755</v>
      </c>
      <c r="J141" s="55">
        <v>65.05834</v>
      </c>
      <c r="K141" s="55">
        <v>80.16805</v>
      </c>
    </row>
    <row r="142" spans="1:11" ht="24.75" thickBot="1">
      <c r="A142" s="56">
        <v>35</v>
      </c>
      <c r="B142" s="143">
        <v>40626</v>
      </c>
      <c r="C142" s="58">
        <v>315.77</v>
      </c>
      <c r="D142" s="58">
        <v>18.13</v>
      </c>
      <c r="E142" s="58">
        <f t="shared" si="8"/>
        <v>1.566432</v>
      </c>
      <c r="F142" s="58">
        <f t="shared" si="19"/>
        <v>64.33056</v>
      </c>
      <c r="G142" s="58">
        <f t="shared" si="20"/>
        <v>100.76944776192</v>
      </c>
      <c r="H142" s="56" t="s">
        <v>132</v>
      </c>
      <c r="I142" s="58">
        <v>62.92996</v>
      </c>
      <c r="J142" s="58">
        <v>68.66095</v>
      </c>
      <c r="K142" s="58">
        <v>61.40077</v>
      </c>
    </row>
    <row r="143" spans="1:11" ht="24">
      <c r="A143" s="4">
        <v>1</v>
      </c>
      <c r="B143" s="142">
        <v>40640</v>
      </c>
      <c r="C143" s="55">
        <v>315.806</v>
      </c>
      <c r="D143" s="55">
        <v>17.686</v>
      </c>
      <c r="E143" s="55">
        <f t="shared" si="8"/>
        <v>1.5280704</v>
      </c>
      <c r="F143" s="55">
        <f t="shared" si="19"/>
        <v>251.66659333333334</v>
      </c>
      <c r="G143" s="55">
        <f t="shared" si="20"/>
        <v>384.56427194150405</v>
      </c>
      <c r="H143" s="4" t="s">
        <v>119</v>
      </c>
      <c r="I143" s="55">
        <v>249.63636</v>
      </c>
      <c r="J143" s="55">
        <v>250.80315</v>
      </c>
      <c r="K143" s="55">
        <v>254.56027</v>
      </c>
    </row>
    <row r="144" spans="1:11" ht="24">
      <c r="A144" s="4">
        <v>2</v>
      </c>
      <c r="B144" s="142">
        <v>40653</v>
      </c>
      <c r="C144" s="55">
        <v>315.896</v>
      </c>
      <c r="D144" s="55">
        <v>21.345</v>
      </c>
      <c r="E144" s="55">
        <f t="shared" si="8"/>
        <v>1.844208</v>
      </c>
      <c r="F144" s="55">
        <f t="shared" si="19"/>
        <v>245.82013666666668</v>
      </c>
      <c r="G144" s="55">
        <f t="shared" si="20"/>
        <v>453.34346260176005</v>
      </c>
      <c r="H144" s="4" t="s">
        <v>120</v>
      </c>
      <c r="I144" s="55">
        <v>242.79211</v>
      </c>
      <c r="J144" s="55">
        <v>254.15521</v>
      </c>
      <c r="K144" s="55">
        <v>240.51309</v>
      </c>
    </row>
    <row r="145" spans="1:11" ht="24">
      <c r="A145" s="4">
        <v>3</v>
      </c>
      <c r="B145" s="142">
        <v>40660</v>
      </c>
      <c r="C145" s="55">
        <v>316.576</v>
      </c>
      <c r="D145" s="55">
        <v>56.236</v>
      </c>
      <c r="E145" s="55">
        <f t="shared" si="8"/>
        <v>4.8587904</v>
      </c>
      <c r="F145" s="55">
        <f t="shared" si="19"/>
        <v>244.87086999999997</v>
      </c>
      <c r="G145" s="55">
        <f t="shared" si="20"/>
        <v>1189.7762323956479</v>
      </c>
      <c r="H145" s="4" t="s">
        <v>121</v>
      </c>
      <c r="I145" s="55">
        <v>233.72173</v>
      </c>
      <c r="J145" s="55">
        <v>246.68003</v>
      </c>
      <c r="K145" s="55">
        <v>254.21085</v>
      </c>
    </row>
    <row r="146" spans="1:11" ht="24">
      <c r="A146" s="4">
        <v>4</v>
      </c>
      <c r="B146" s="69">
        <v>19853</v>
      </c>
      <c r="C146" s="55">
        <v>316.536</v>
      </c>
      <c r="D146" s="55">
        <v>72.646</v>
      </c>
      <c r="E146" s="55">
        <f t="shared" si="8"/>
        <v>6.276614400000001</v>
      </c>
      <c r="F146" s="55">
        <f t="shared" si="19"/>
        <v>43.9837</v>
      </c>
      <c r="G146" s="55">
        <f t="shared" si="20"/>
        <v>276.06872478528004</v>
      </c>
      <c r="H146" s="4" t="s">
        <v>122</v>
      </c>
      <c r="I146" s="55">
        <v>50.14506</v>
      </c>
      <c r="J146" s="55">
        <v>37.60671</v>
      </c>
      <c r="K146" s="55">
        <v>44.19933</v>
      </c>
    </row>
    <row r="147" spans="1:11" ht="24">
      <c r="A147" s="4">
        <v>5</v>
      </c>
      <c r="B147" s="69">
        <v>19869</v>
      </c>
      <c r="C147" s="55">
        <v>316.416</v>
      </c>
      <c r="D147" s="55">
        <v>62.754</v>
      </c>
      <c r="E147" s="55">
        <f t="shared" si="8"/>
        <v>5.4219456</v>
      </c>
      <c r="F147" s="55">
        <f t="shared" si="19"/>
        <v>145.3102</v>
      </c>
      <c r="G147" s="55">
        <f t="shared" si="20"/>
        <v>787.86399952512</v>
      </c>
      <c r="H147" s="4" t="s">
        <v>123</v>
      </c>
      <c r="I147" s="55">
        <v>121.96052</v>
      </c>
      <c r="J147" s="55">
        <v>124.85812</v>
      </c>
      <c r="K147" s="55">
        <v>189.11196</v>
      </c>
    </row>
    <row r="148" spans="1:11" ht="24">
      <c r="A148" s="4">
        <v>6</v>
      </c>
      <c r="B148" s="69">
        <v>19875</v>
      </c>
      <c r="C148" s="55">
        <v>316.786</v>
      </c>
      <c r="D148" s="55">
        <v>80.4</v>
      </c>
      <c r="E148" s="55">
        <f t="shared" si="8"/>
        <v>6.946560000000001</v>
      </c>
      <c r="F148" s="55">
        <f t="shared" si="19"/>
        <v>42.662266666666675</v>
      </c>
      <c r="G148" s="55">
        <f t="shared" si="20"/>
        <v>296.3559951360001</v>
      </c>
      <c r="H148" s="4" t="s">
        <v>133</v>
      </c>
      <c r="I148" s="55">
        <v>35.42758</v>
      </c>
      <c r="J148" s="55">
        <v>43.64497</v>
      </c>
      <c r="K148" s="55">
        <v>48.91425</v>
      </c>
    </row>
    <row r="149" spans="1:11" ht="24">
      <c r="A149" s="4">
        <v>7</v>
      </c>
      <c r="B149" s="69">
        <v>19878</v>
      </c>
      <c r="C149" s="55">
        <v>316.536</v>
      </c>
      <c r="D149" s="55">
        <v>72.646</v>
      </c>
      <c r="E149" s="55">
        <f t="shared" si="8"/>
        <v>6.276614400000001</v>
      </c>
      <c r="F149" s="55">
        <f t="shared" si="19"/>
        <v>168.27364</v>
      </c>
      <c r="G149" s="55">
        <f t="shared" si="20"/>
        <v>1056.188751964416</v>
      </c>
      <c r="H149" s="4" t="s">
        <v>74</v>
      </c>
      <c r="I149" s="55">
        <v>171.24309</v>
      </c>
      <c r="J149" s="55">
        <v>168.87451</v>
      </c>
      <c r="K149" s="55">
        <v>164.70332</v>
      </c>
    </row>
    <row r="150" spans="1:11" ht="24">
      <c r="A150" s="4">
        <v>8</v>
      </c>
      <c r="B150" s="69">
        <v>19888</v>
      </c>
      <c r="C150" s="55">
        <v>316.416</v>
      </c>
      <c r="D150" s="55">
        <v>62.754</v>
      </c>
      <c r="E150" s="55">
        <f t="shared" si="8"/>
        <v>5.4219456</v>
      </c>
      <c r="F150" s="55">
        <f t="shared" si="19"/>
        <v>372.0901333333333</v>
      </c>
      <c r="G150" s="55">
        <f t="shared" si="20"/>
        <v>2017.45246123008</v>
      </c>
      <c r="H150" s="4" t="s">
        <v>75</v>
      </c>
      <c r="I150" s="55">
        <v>388.65111</v>
      </c>
      <c r="J150" s="55">
        <v>368.67305</v>
      </c>
      <c r="K150" s="55">
        <v>358.94624</v>
      </c>
    </row>
    <row r="151" spans="1:11" ht="24">
      <c r="A151" s="4">
        <v>9</v>
      </c>
      <c r="B151" s="72">
        <v>19897</v>
      </c>
      <c r="C151" s="55">
        <v>316.786</v>
      </c>
      <c r="D151" s="55">
        <v>80.4</v>
      </c>
      <c r="E151" s="55">
        <f t="shared" si="8"/>
        <v>6.946560000000001</v>
      </c>
      <c r="F151" s="55">
        <f t="shared" si="19"/>
        <v>234.38895333333335</v>
      </c>
      <c r="G151" s="55">
        <f t="shared" si="20"/>
        <v>1628.1969276672003</v>
      </c>
      <c r="H151" s="4" t="s">
        <v>76</v>
      </c>
      <c r="I151" s="55">
        <v>234.33899</v>
      </c>
      <c r="J151" s="55">
        <v>221.99499</v>
      </c>
      <c r="K151" s="55">
        <v>246.83288</v>
      </c>
    </row>
    <row r="152" spans="1:11" ht="24">
      <c r="A152" s="4">
        <v>10</v>
      </c>
      <c r="B152" s="69">
        <v>19917</v>
      </c>
      <c r="C152" s="55">
        <v>316.166</v>
      </c>
      <c r="D152" s="55">
        <v>44.683</v>
      </c>
      <c r="E152" s="55">
        <f t="shared" si="8"/>
        <v>3.8606112</v>
      </c>
      <c r="F152" s="55">
        <f t="shared" si="19"/>
        <v>134.03186333333335</v>
      </c>
      <c r="G152" s="55">
        <f t="shared" si="20"/>
        <v>517.4449127415361</v>
      </c>
      <c r="H152" s="4" t="s">
        <v>77</v>
      </c>
      <c r="I152" s="55">
        <v>143.43201</v>
      </c>
      <c r="J152" s="55">
        <v>130.18322</v>
      </c>
      <c r="K152" s="55">
        <v>128.48036</v>
      </c>
    </row>
    <row r="153" spans="1:11" ht="24">
      <c r="A153" s="4">
        <v>11</v>
      </c>
      <c r="B153" s="69">
        <v>19921</v>
      </c>
      <c r="C153" s="55">
        <v>316.826</v>
      </c>
      <c r="D153" s="55">
        <v>103.192</v>
      </c>
      <c r="E153" s="55">
        <f t="shared" si="8"/>
        <v>8.9157888</v>
      </c>
      <c r="F153" s="55">
        <f t="shared" si="19"/>
        <v>258.5880366666667</v>
      </c>
      <c r="G153" s="55">
        <f t="shared" si="20"/>
        <v>2305.5163211266563</v>
      </c>
      <c r="H153" s="4" t="s">
        <v>78</v>
      </c>
      <c r="I153" s="55">
        <v>239.6978</v>
      </c>
      <c r="J153" s="55">
        <v>270.13816</v>
      </c>
      <c r="K153" s="55">
        <v>265.92815</v>
      </c>
    </row>
    <row r="154" spans="1:11" ht="24">
      <c r="A154" s="4">
        <v>12</v>
      </c>
      <c r="B154" s="69">
        <v>19932</v>
      </c>
      <c r="C154" s="55">
        <v>316.576</v>
      </c>
      <c r="D154" s="55">
        <v>83.986</v>
      </c>
      <c r="E154" s="55">
        <f t="shared" si="8"/>
        <v>7.256390400000001</v>
      </c>
      <c r="F154" s="55">
        <f t="shared" si="19"/>
        <v>220.05443</v>
      </c>
      <c r="G154" s="55">
        <f t="shared" si="20"/>
        <v>1596.8008533294721</v>
      </c>
      <c r="H154" s="4" t="s">
        <v>79</v>
      </c>
      <c r="I154" s="55">
        <v>216.26664</v>
      </c>
      <c r="J154" s="55">
        <v>196.60652</v>
      </c>
      <c r="K154" s="55">
        <v>247.29013</v>
      </c>
    </row>
    <row r="155" spans="1:11" ht="24">
      <c r="A155" s="4">
        <v>13</v>
      </c>
      <c r="B155" s="69">
        <v>19938</v>
      </c>
      <c r="C155" s="55">
        <v>319.006</v>
      </c>
      <c r="D155" s="55">
        <v>353.165</v>
      </c>
      <c r="E155" s="55">
        <f t="shared" si="8"/>
        <v>30.513456000000005</v>
      </c>
      <c r="F155" s="55">
        <f t="shared" si="19"/>
        <v>824.57389</v>
      </c>
      <c r="G155" s="55">
        <f t="shared" si="20"/>
        <v>25160.599111263844</v>
      </c>
      <c r="H155" s="4" t="s">
        <v>80</v>
      </c>
      <c r="I155" s="55">
        <v>759.42501</v>
      </c>
      <c r="J155" s="55">
        <v>828.0623</v>
      </c>
      <c r="K155" s="55">
        <v>886.23436</v>
      </c>
    </row>
    <row r="156" spans="1:11" ht="24">
      <c r="A156" s="4">
        <v>14</v>
      </c>
      <c r="B156" s="69">
        <v>19939</v>
      </c>
      <c r="C156" s="55">
        <v>318.306</v>
      </c>
      <c r="D156" s="55">
        <v>253.431</v>
      </c>
      <c r="E156" s="55">
        <f t="shared" si="8"/>
        <v>21.8964384</v>
      </c>
      <c r="F156" s="55">
        <f t="shared" si="19"/>
        <v>612.8454466666667</v>
      </c>
      <c r="G156" s="55">
        <f t="shared" si="20"/>
        <v>13419.132571657154</v>
      </c>
      <c r="H156" s="4" t="s">
        <v>81</v>
      </c>
      <c r="I156" s="55">
        <v>661.74171</v>
      </c>
      <c r="J156" s="55">
        <v>589.95454</v>
      </c>
      <c r="K156" s="55">
        <v>586.84009</v>
      </c>
    </row>
    <row r="157" spans="1:11" ht="24">
      <c r="A157" s="4">
        <v>15</v>
      </c>
      <c r="B157" s="69">
        <v>19953</v>
      </c>
      <c r="C157" s="55">
        <v>317.556</v>
      </c>
      <c r="D157" s="55">
        <v>167.438</v>
      </c>
      <c r="E157" s="55">
        <f t="shared" si="8"/>
        <v>14.4666432</v>
      </c>
      <c r="F157" s="55">
        <f t="shared" si="19"/>
        <v>254.92218333333335</v>
      </c>
      <c r="G157" s="55">
        <f t="shared" si="20"/>
        <v>3687.8682700483205</v>
      </c>
      <c r="H157" s="4" t="s">
        <v>82</v>
      </c>
      <c r="I157" s="55">
        <v>261.45083</v>
      </c>
      <c r="J157" s="55">
        <v>242.951</v>
      </c>
      <c r="K157" s="55">
        <v>260.36472</v>
      </c>
    </row>
    <row r="158" spans="1:11" ht="24">
      <c r="A158" s="4">
        <v>16</v>
      </c>
      <c r="B158" s="69">
        <v>19976</v>
      </c>
      <c r="C158" s="55">
        <v>317.976</v>
      </c>
      <c r="D158" s="55">
        <v>235.465</v>
      </c>
      <c r="E158" s="55">
        <f t="shared" si="8"/>
        <v>20.344176</v>
      </c>
      <c r="F158" s="55">
        <f t="shared" si="19"/>
        <v>626.7636166666667</v>
      </c>
      <c r="G158" s="55">
        <f t="shared" si="20"/>
        <v>12750.989327863203</v>
      </c>
      <c r="H158" s="4" t="s">
        <v>83</v>
      </c>
      <c r="I158" s="55">
        <v>623.70376</v>
      </c>
      <c r="J158" s="55">
        <v>640.34059</v>
      </c>
      <c r="K158" s="55">
        <v>616.2465</v>
      </c>
    </row>
    <row r="159" spans="1:11" ht="24">
      <c r="A159" s="4">
        <v>17</v>
      </c>
      <c r="B159" s="69">
        <v>19995</v>
      </c>
      <c r="C159" s="55">
        <v>320.336</v>
      </c>
      <c r="D159" s="55">
        <v>623.231</v>
      </c>
      <c r="E159" s="55">
        <f t="shared" si="8"/>
        <v>53.847158400000005</v>
      </c>
      <c r="F159" s="55">
        <f t="shared" si="19"/>
        <v>1031.65191</v>
      </c>
      <c r="G159" s="55">
        <f t="shared" si="20"/>
        <v>55551.523811432555</v>
      </c>
      <c r="H159" s="4" t="s">
        <v>84</v>
      </c>
      <c r="I159" s="55">
        <v>399.73099</v>
      </c>
      <c r="J159" s="55">
        <v>606.39754</v>
      </c>
      <c r="K159" s="55">
        <v>2088.8272</v>
      </c>
    </row>
    <row r="160" spans="1:11" ht="24">
      <c r="A160" s="4">
        <v>18</v>
      </c>
      <c r="B160" s="69">
        <v>19995</v>
      </c>
      <c r="C160" s="55">
        <v>320.736</v>
      </c>
      <c r="D160" s="55">
        <v>658.68</v>
      </c>
      <c r="E160" s="55">
        <f t="shared" si="8"/>
        <v>56.909952</v>
      </c>
      <c r="F160" s="55">
        <f t="shared" si="19"/>
        <v>1878.51421</v>
      </c>
      <c r="G160" s="55">
        <f t="shared" si="20"/>
        <v>106906.15352241792</v>
      </c>
      <c r="H160" s="4" t="s">
        <v>85</v>
      </c>
      <c r="I160" s="55">
        <v>1862.87451</v>
      </c>
      <c r="J160" s="55">
        <v>1928.6754</v>
      </c>
      <c r="K160" s="55">
        <v>1843.99272</v>
      </c>
    </row>
    <row r="161" spans="1:11" ht="24">
      <c r="A161" s="4">
        <v>19</v>
      </c>
      <c r="B161" s="69">
        <v>20004</v>
      </c>
      <c r="C161" s="55">
        <v>317.836</v>
      </c>
      <c r="D161" s="55">
        <v>185.171</v>
      </c>
      <c r="E161" s="55">
        <f t="shared" si="8"/>
        <v>15.9987744</v>
      </c>
      <c r="F161" s="55">
        <f t="shared" si="19"/>
        <v>412.1703666666667</v>
      </c>
      <c r="G161" s="55">
        <f t="shared" si="20"/>
        <v>6594.220710665281</v>
      </c>
      <c r="H161" s="4" t="s">
        <v>86</v>
      </c>
      <c r="I161" s="55">
        <v>418.42375</v>
      </c>
      <c r="J161" s="55">
        <v>411.39593</v>
      </c>
      <c r="K161" s="55">
        <v>406.69142</v>
      </c>
    </row>
    <row r="162" spans="1:11" ht="24">
      <c r="A162" s="4">
        <v>20</v>
      </c>
      <c r="B162" s="69">
        <v>20016</v>
      </c>
      <c r="C162" s="55">
        <v>317.096</v>
      </c>
      <c r="D162" s="55">
        <v>87.374</v>
      </c>
      <c r="E162" s="55">
        <f t="shared" si="8"/>
        <v>7.5491136</v>
      </c>
      <c r="F162" s="55">
        <f t="shared" si="19"/>
        <v>395.88420333333335</v>
      </c>
      <c r="G162" s="55">
        <f t="shared" si="20"/>
        <v>2988.5748234088323</v>
      </c>
      <c r="H162" s="4" t="s">
        <v>59</v>
      </c>
      <c r="I162" s="55">
        <v>300.53223</v>
      </c>
      <c r="J162" s="55">
        <v>307.14198</v>
      </c>
      <c r="K162" s="55">
        <v>579.9784</v>
      </c>
    </row>
    <row r="163" spans="1:11" ht="24">
      <c r="A163" s="4">
        <v>21</v>
      </c>
      <c r="B163" s="69">
        <v>20023</v>
      </c>
      <c r="C163" s="55">
        <v>316.656</v>
      </c>
      <c r="D163" s="55">
        <v>60.183</v>
      </c>
      <c r="E163" s="55">
        <f t="shared" si="8"/>
        <v>5.1998112</v>
      </c>
      <c r="F163" s="55">
        <f t="shared" si="19"/>
        <v>176.58228666666665</v>
      </c>
      <c r="G163" s="55">
        <f t="shared" si="20"/>
        <v>918.1945519309439</v>
      </c>
      <c r="H163" s="4" t="s">
        <v>60</v>
      </c>
      <c r="I163" s="55">
        <v>202.1962</v>
      </c>
      <c r="J163" s="55">
        <v>160.42595</v>
      </c>
      <c r="K163" s="55">
        <v>167.12471</v>
      </c>
    </row>
    <row r="164" spans="1:11" ht="24">
      <c r="A164" s="4">
        <v>22</v>
      </c>
      <c r="B164" s="69">
        <v>20029</v>
      </c>
      <c r="C164" s="55">
        <v>316.536</v>
      </c>
      <c r="D164" s="55">
        <v>58.652</v>
      </c>
      <c r="E164" s="55">
        <f>D164*0.0864</f>
        <v>5.0675328</v>
      </c>
      <c r="F164" s="55">
        <f t="shared" si="19"/>
        <v>231.4361666666667</v>
      </c>
      <c r="G164" s="55">
        <f t="shared" si="20"/>
        <v>1172.8103656896003</v>
      </c>
      <c r="H164" s="4" t="s">
        <v>61</v>
      </c>
      <c r="I164" s="55">
        <v>220.65655</v>
      </c>
      <c r="J164" s="55">
        <v>211.28787</v>
      </c>
      <c r="K164" s="55">
        <v>262.36408</v>
      </c>
    </row>
    <row r="165" spans="1:11" ht="24">
      <c r="A165" s="4">
        <v>23</v>
      </c>
      <c r="B165" s="69">
        <v>20042</v>
      </c>
      <c r="C165" s="55">
        <v>316.296</v>
      </c>
      <c r="D165" s="55">
        <v>48.763</v>
      </c>
      <c r="E165" s="55">
        <f t="shared" si="8"/>
        <v>4.2131232</v>
      </c>
      <c r="F165" s="55">
        <f t="shared" si="19"/>
        <v>94.50322666666666</v>
      </c>
      <c r="G165" s="55">
        <f t="shared" si="20"/>
        <v>398.153736744192</v>
      </c>
      <c r="H165" s="4" t="s">
        <v>62</v>
      </c>
      <c r="I165" s="55">
        <v>112.87758</v>
      </c>
      <c r="J165" s="55">
        <v>83.67558</v>
      </c>
      <c r="K165" s="55">
        <v>86.95652</v>
      </c>
    </row>
    <row r="166" spans="1:11" ht="24">
      <c r="A166" s="4">
        <v>24</v>
      </c>
      <c r="B166" s="69">
        <v>20050</v>
      </c>
      <c r="C166" s="55">
        <v>316.236</v>
      </c>
      <c r="D166" s="55">
        <v>46.919</v>
      </c>
      <c r="E166" s="55">
        <f t="shared" si="8"/>
        <v>4.0538016</v>
      </c>
      <c r="F166" s="55">
        <f t="shared" si="19"/>
        <v>30.35147333333333</v>
      </c>
      <c r="G166" s="55">
        <f t="shared" si="20"/>
        <v>123.03885116102398</v>
      </c>
      <c r="H166" s="4" t="s">
        <v>63</v>
      </c>
      <c r="I166" s="55">
        <v>22.95056</v>
      </c>
      <c r="J166" s="55">
        <v>32.37177</v>
      </c>
      <c r="K166" s="55">
        <v>35.73209</v>
      </c>
    </row>
    <row r="167" spans="1:11" ht="24">
      <c r="A167" s="4">
        <v>25</v>
      </c>
      <c r="B167" s="69">
        <v>20059</v>
      </c>
      <c r="C167" s="55">
        <v>316.076</v>
      </c>
      <c r="D167" s="55">
        <v>26.191</v>
      </c>
      <c r="E167" s="55">
        <f t="shared" si="8"/>
        <v>2.2629024</v>
      </c>
      <c r="F167" s="55">
        <f t="shared" si="19"/>
        <v>97.30878333333334</v>
      </c>
      <c r="G167" s="55">
        <f t="shared" si="20"/>
        <v>220.20027934608004</v>
      </c>
      <c r="H167" s="4" t="s">
        <v>64</v>
      </c>
      <c r="I167" s="55">
        <v>103.87591</v>
      </c>
      <c r="J167" s="55">
        <v>97.93478</v>
      </c>
      <c r="K167" s="55">
        <v>90.11566</v>
      </c>
    </row>
    <row r="168" spans="1:11" ht="24">
      <c r="A168" s="4">
        <v>26</v>
      </c>
      <c r="B168" s="69">
        <v>20073</v>
      </c>
      <c r="C168" s="55">
        <v>315.886</v>
      </c>
      <c r="D168" s="55">
        <v>19.698</v>
      </c>
      <c r="E168" s="55">
        <f t="shared" si="8"/>
        <v>1.7019072000000002</v>
      </c>
      <c r="F168" s="55">
        <f t="shared" si="19"/>
        <v>78.55084666666667</v>
      </c>
      <c r="G168" s="55">
        <f t="shared" si="20"/>
        <v>133.68625150809603</v>
      </c>
      <c r="H168" s="4" t="s">
        <v>66</v>
      </c>
      <c r="I168" s="55">
        <v>83.77557</v>
      </c>
      <c r="J168" s="55">
        <v>78.56831</v>
      </c>
      <c r="K168" s="55">
        <v>73.30866</v>
      </c>
    </row>
    <row r="169" spans="1:11" ht="24">
      <c r="A169" s="4">
        <v>27</v>
      </c>
      <c r="B169" s="69">
        <v>20080</v>
      </c>
      <c r="C169" s="55">
        <v>315.726</v>
      </c>
      <c r="D169" s="55">
        <v>13.44</v>
      </c>
      <c r="E169" s="55">
        <f t="shared" si="8"/>
        <v>1.161216</v>
      </c>
      <c r="F169" s="55">
        <f t="shared" si="19"/>
        <v>68.72933666666667</v>
      </c>
      <c r="G169" s="55">
        <f t="shared" si="20"/>
        <v>79.80960540672001</v>
      </c>
      <c r="H169" s="4" t="s">
        <v>67</v>
      </c>
      <c r="I169" s="55">
        <v>65.28151</v>
      </c>
      <c r="J169" s="55">
        <v>66.39602</v>
      </c>
      <c r="K169" s="55">
        <v>74.51048</v>
      </c>
    </row>
    <row r="170" spans="1:11" ht="24">
      <c r="A170" s="4">
        <v>28</v>
      </c>
      <c r="B170" s="69">
        <v>20093</v>
      </c>
      <c r="C170" s="55">
        <v>315.656</v>
      </c>
      <c r="D170" s="55">
        <v>12.846</v>
      </c>
      <c r="E170" s="55">
        <f t="shared" si="8"/>
        <v>1.1098944000000002</v>
      </c>
      <c r="F170" s="55">
        <f t="shared" si="19"/>
        <v>59.12224333333334</v>
      </c>
      <c r="G170" s="55">
        <f t="shared" si="20"/>
        <v>65.61944679110401</v>
      </c>
      <c r="H170" s="4" t="s">
        <v>125</v>
      </c>
      <c r="I170" s="55">
        <v>59.81651</v>
      </c>
      <c r="J170" s="55">
        <v>66.22516</v>
      </c>
      <c r="K170" s="55">
        <v>51.32506</v>
      </c>
    </row>
    <row r="171" spans="1:11" ht="24">
      <c r="A171" s="4">
        <v>29</v>
      </c>
      <c r="B171" s="69">
        <v>20100</v>
      </c>
      <c r="C171" s="55">
        <v>315.676</v>
      </c>
      <c r="D171" s="55">
        <v>13.127</v>
      </c>
      <c r="E171" s="55">
        <f t="shared" si="8"/>
        <v>1.1341728000000002</v>
      </c>
      <c r="F171" s="55">
        <f t="shared" si="19"/>
        <v>102.78464666666666</v>
      </c>
      <c r="G171" s="55">
        <f t="shared" si="20"/>
        <v>116.57555050694401</v>
      </c>
      <c r="H171" s="4" t="s">
        <v>126</v>
      </c>
      <c r="I171" s="55">
        <v>105.23429</v>
      </c>
      <c r="J171" s="55">
        <v>100.99327</v>
      </c>
      <c r="K171" s="55">
        <v>102.12638</v>
      </c>
    </row>
    <row r="172" spans="1:11" ht="24">
      <c r="A172" s="4">
        <v>30</v>
      </c>
      <c r="B172" s="69">
        <v>20112</v>
      </c>
      <c r="C172" s="55">
        <v>315.556</v>
      </c>
      <c r="D172" s="55">
        <v>9.102</v>
      </c>
      <c r="E172" s="55">
        <f t="shared" si="8"/>
        <v>0.7864128</v>
      </c>
      <c r="F172" s="55">
        <f t="shared" si="19"/>
        <v>84.31958666666667</v>
      </c>
      <c r="G172" s="55">
        <f t="shared" si="20"/>
        <v>66.310002245376</v>
      </c>
      <c r="H172" s="4" t="s">
        <v>127</v>
      </c>
      <c r="I172" s="55">
        <v>85.71753</v>
      </c>
      <c r="J172" s="55">
        <v>77.569</v>
      </c>
      <c r="K172" s="55">
        <v>89.67223</v>
      </c>
    </row>
    <row r="173" spans="1:11" ht="24">
      <c r="A173" s="4">
        <v>31</v>
      </c>
      <c r="B173" s="69">
        <v>20126</v>
      </c>
      <c r="C173" s="55">
        <v>315.596</v>
      </c>
      <c r="D173" s="55">
        <v>11.769</v>
      </c>
      <c r="E173" s="55">
        <f t="shared" si="8"/>
        <v>1.0168416</v>
      </c>
      <c r="F173" s="55">
        <f t="shared" si="19"/>
        <v>260.27743333333336</v>
      </c>
      <c r="G173" s="55">
        <f t="shared" si="20"/>
        <v>264.66092175456004</v>
      </c>
      <c r="H173" s="4" t="s">
        <v>128</v>
      </c>
      <c r="I173" s="55">
        <v>259.83376</v>
      </c>
      <c r="J173" s="55">
        <v>245.86952</v>
      </c>
      <c r="K173" s="55">
        <v>275.12902</v>
      </c>
    </row>
    <row r="174" spans="1:11" ht="24">
      <c r="A174" s="4">
        <v>32</v>
      </c>
      <c r="B174" s="69">
        <v>20140</v>
      </c>
      <c r="C174" s="55">
        <v>315.676</v>
      </c>
      <c r="D174" s="55">
        <v>13.558</v>
      </c>
      <c r="E174" s="55">
        <f t="shared" si="8"/>
        <v>1.1714112</v>
      </c>
      <c r="F174" s="55">
        <f t="shared" si="19"/>
        <v>50.25637666666666</v>
      </c>
      <c r="G174" s="55">
        <f t="shared" si="20"/>
        <v>58.870882498751996</v>
      </c>
      <c r="H174" s="4" t="s">
        <v>129</v>
      </c>
      <c r="I174" s="55">
        <v>49.37851</v>
      </c>
      <c r="J174" s="55">
        <v>54.38666</v>
      </c>
      <c r="K174" s="55">
        <v>47.00396</v>
      </c>
    </row>
    <row r="175" spans="1:11" ht="24">
      <c r="A175" s="4">
        <v>33</v>
      </c>
      <c r="B175" s="69">
        <v>20148</v>
      </c>
      <c r="C175" s="55">
        <v>315.616</v>
      </c>
      <c r="D175" s="55">
        <v>12.346</v>
      </c>
      <c r="E175" s="55">
        <f t="shared" si="8"/>
        <v>1.0666944</v>
      </c>
      <c r="F175" s="55">
        <f t="shared" si="19"/>
        <v>271.09014666666667</v>
      </c>
      <c r="G175" s="55">
        <f t="shared" si="20"/>
        <v>289.170341344512</v>
      </c>
      <c r="H175" s="4" t="s">
        <v>130</v>
      </c>
      <c r="I175" s="55">
        <v>259.97883</v>
      </c>
      <c r="J175" s="55">
        <v>266.30481</v>
      </c>
      <c r="K175" s="55">
        <v>286.9868</v>
      </c>
    </row>
    <row r="176" spans="1:11" ht="24">
      <c r="A176" s="4">
        <v>34</v>
      </c>
      <c r="B176" s="69">
        <v>20153</v>
      </c>
      <c r="C176" s="55">
        <v>315.556</v>
      </c>
      <c r="D176" s="55">
        <v>10.018</v>
      </c>
      <c r="E176" s="55">
        <f t="shared" si="8"/>
        <v>0.8655552000000001</v>
      </c>
      <c r="F176" s="55">
        <f t="shared" si="19"/>
        <v>101.80468</v>
      </c>
      <c r="G176" s="55">
        <f t="shared" si="20"/>
        <v>88.11757015833601</v>
      </c>
      <c r="H176" s="4" t="s">
        <v>131</v>
      </c>
      <c r="I176" s="55">
        <v>99.99045</v>
      </c>
      <c r="J176" s="55">
        <v>109.01944</v>
      </c>
      <c r="K176" s="55">
        <v>96.40415</v>
      </c>
    </row>
    <row r="177" spans="1:11" ht="24">
      <c r="A177" s="4">
        <v>35</v>
      </c>
      <c r="B177" s="69">
        <v>20161</v>
      </c>
      <c r="C177" s="55">
        <v>315.856</v>
      </c>
      <c r="D177" s="55">
        <v>23</v>
      </c>
      <c r="E177" s="55">
        <f t="shared" si="8"/>
        <v>1.9872</v>
      </c>
      <c r="F177" s="55">
        <f t="shared" si="19"/>
        <v>100.14792666666666</v>
      </c>
      <c r="G177" s="55">
        <f t="shared" si="20"/>
        <v>199.013959872</v>
      </c>
      <c r="H177" s="4" t="s">
        <v>132</v>
      </c>
      <c r="I177" s="55">
        <v>105.30432</v>
      </c>
      <c r="J177" s="55">
        <v>101.04733</v>
      </c>
      <c r="K177" s="55">
        <v>94.09213</v>
      </c>
    </row>
    <row r="178" spans="1:16" ht="24.75" thickBot="1">
      <c r="A178" s="56">
        <v>36</v>
      </c>
      <c r="B178" s="70">
        <v>20170</v>
      </c>
      <c r="C178" s="58">
        <v>315.876</v>
      </c>
      <c r="D178" s="58">
        <v>23.88</v>
      </c>
      <c r="E178" s="58">
        <f t="shared" si="8"/>
        <v>2.063232</v>
      </c>
      <c r="F178" s="58">
        <f t="shared" si="19"/>
        <v>59.35224333333333</v>
      </c>
      <c r="G178" s="58">
        <f t="shared" si="20"/>
        <v>122.45744771711999</v>
      </c>
      <c r="H178" s="56" t="s">
        <v>137</v>
      </c>
      <c r="I178" s="58">
        <v>63.79743</v>
      </c>
      <c r="J178" s="58">
        <v>56.87974</v>
      </c>
      <c r="K178" s="58">
        <v>57.37956</v>
      </c>
      <c r="L178" s="57"/>
      <c r="M178" s="57"/>
      <c r="N178" s="57"/>
      <c r="O178" s="57"/>
      <c r="P178" s="57"/>
    </row>
    <row r="179" spans="1:11" ht="24">
      <c r="A179" s="4">
        <v>1</v>
      </c>
      <c r="B179" s="69">
        <v>20189</v>
      </c>
      <c r="C179" s="55">
        <v>315.676</v>
      </c>
      <c r="D179" s="55">
        <v>9.461</v>
      </c>
      <c r="E179" s="55">
        <f t="shared" si="8"/>
        <v>0.8174304000000001</v>
      </c>
      <c r="F179" s="55">
        <f t="shared" si="19"/>
        <v>96.90393666666667</v>
      </c>
      <c r="G179" s="55">
        <f t="shared" si="20"/>
        <v>79.21222371100801</v>
      </c>
      <c r="H179" s="4" t="s">
        <v>119</v>
      </c>
      <c r="I179" s="55">
        <v>81.1011</v>
      </c>
      <c r="J179" s="55">
        <v>110.15786</v>
      </c>
      <c r="K179" s="55">
        <v>99.45285</v>
      </c>
    </row>
    <row r="180" spans="1:11" ht="24">
      <c r="A180" s="4">
        <v>2</v>
      </c>
      <c r="B180" s="69">
        <v>20197</v>
      </c>
      <c r="C180" s="55">
        <v>315.506</v>
      </c>
      <c r="D180" s="55">
        <v>8.031</v>
      </c>
      <c r="E180" s="55">
        <f t="shared" si="8"/>
        <v>0.6938784000000001</v>
      </c>
      <c r="F180" s="55">
        <f t="shared" si="19"/>
        <v>82.12420666666667</v>
      </c>
      <c r="G180" s="55">
        <f t="shared" si="20"/>
        <v>56.98421312313601</v>
      </c>
      <c r="H180" s="4" t="s">
        <v>120</v>
      </c>
      <c r="I180" s="55">
        <v>92.72933</v>
      </c>
      <c r="J180" s="55">
        <v>87.87239</v>
      </c>
      <c r="K180" s="55">
        <v>65.7709</v>
      </c>
    </row>
    <row r="181" spans="1:11" ht="24">
      <c r="A181" s="4">
        <v>3</v>
      </c>
      <c r="B181" s="69">
        <v>20203</v>
      </c>
      <c r="C181" s="55">
        <v>315.436</v>
      </c>
      <c r="D181" s="55">
        <v>8.451</v>
      </c>
      <c r="E181" s="55">
        <f t="shared" si="8"/>
        <v>0.7301664000000001</v>
      </c>
      <c r="F181" s="55">
        <f t="shared" si="19"/>
        <v>127.98836666666666</v>
      </c>
      <c r="G181" s="55">
        <f t="shared" si="20"/>
        <v>93.45280493088</v>
      </c>
      <c r="H181" s="4" t="s">
        <v>121</v>
      </c>
      <c r="I181" s="55">
        <v>127.99656</v>
      </c>
      <c r="J181" s="55">
        <v>123.91718</v>
      </c>
      <c r="K181" s="55">
        <v>132.05136</v>
      </c>
    </row>
    <row r="182" spans="1:11" ht="24">
      <c r="A182" s="4">
        <v>4</v>
      </c>
      <c r="B182" s="69">
        <v>20211</v>
      </c>
      <c r="C182" s="55">
        <v>315.626</v>
      </c>
      <c r="D182" s="55">
        <v>11.299</v>
      </c>
      <c r="E182" s="55">
        <f t="shared" si="8"/>
        <v>0.9762336</v>
      </c>
      <c r="F182" s="55">
        <f t="shared" si="19"/>
        <v>81.11971</v>
      </c>
      <c r="G182" s="55">
        <f t="shared" si="20"/>
        <v>79.191786524256</v>
      </c>
      <c r="H182" s="4" t="s">
        <v>122</v>
      </c>
      <c r="I182" s="55">
        <v>79.16456</v>
      </c>
      <c r="J182" s="55">
        <v>88.50867</v>
      </c>
      <c r="K182" s="55">
        <v>75.6859</v>
      </c>
    </row>
    <row r="183" spans="1:11" ht="24">
      <c r="A183" s="4">
        <v>5</v>
      </c>
      <c r="B183" s="69">
        <v>20223</v>
      </c>
      <c r="C183" s="55">
        <v>315.626</v>
      </c>
      <c r="D183" s="55">
        <v>17.385</v>
      </c>
      <c r="E183" s="55">
        <f t="shared" si="8"/>
        <v>1.5020640000000003</v>
      </c>
      <c r="F183" s="55">
        <f t="shared" si="19"/>
        <v>173.32213666666667</v>
      </c>
      <c r="G183" s="55">
        <f t="shared" si="20"/>
        <v>260.34094189008005</v>
      </c>
      <c r="H183" s="4" t="s">
        <v>123</v>
      </c>
      <c r="I183" s="55">
        <v>174.42037</v>
      </c>
      <c r="J183" s="55">
        <v>243.59905</v>
      </c>
      <c r="K183" s="55">
        <v>101.94699</v>
      </c>
    </row>
    <row r="184" spans="1:11" ht="24">
      <c r="A184" s="4">
        <v>6</v>
      </c>
      <c r="B184" s="69">
        <v>20231</v>
      </c>
      <c r="C184" s="55">
        <v>315.686</v>
      </c>
      <c r="D184" s="55">
        <v>17.74</v>
      </c>
      <c r="E184" s="55">
        <f t="shared" si="8"/>
        <v>1.5327359999999999</v>
      </c>
      <c r="F184" s="55">
        <f t="shared" si="19"/>
        <v>81.28344333333332</v>
      </c>
      <c r="G184" s="55">
        <f t="shared" si="20"/>
        <v>124.58605980095997</v>
      </c>
      <c r="H184" s="4" t="s">
        <v>133</v>
      </c>
      <c r="I184" s="55">
        <v>81.742</v>
      </c>
      <c r="J184" s="55">
        <v>97.95491</v>
      </c>
      <c r="K184" s="55">
        <v>64.15342</v>
      </c>
    </row>
    <row r="185" spans="1:11" ht="24">
      <c r="A185" s="4">
        <v>7</v>
      </c>
      <c r="B185" s="69">
        <v>20246</v>
      </c>
      <c r="C185" s="55">
        <v>315.756</v>
      </c>
      <c r="D185" s="55">
        <v>20.757</v>
      </c>
      <c r="E185" s="55">
        <f t="shared" si="8"/>
        <v>1.7934048000000002</v>
      </c>
      <c r="F185" s="55">
        <f t="shared" si="19"/>
        <v>81.11971</v>
      </c>
      <c r="G185" s="55">
        <f t="shared" si="20"/>
        <v>145.48047728860803</v>
      </c>
      <c r="H185" s="4" t="s">
        <v>74</v>
      </c>
      <c r="I185" s="55">
        <v>79.16456</v>
      </c>
      <c r="J185" s="55">
        <v>88.50867</v>
      </c>
      <c r="K185" s="55">
        <v>75.6859</v>
      </c>
    </row>
    <row r="186" spans="1:11" ht="24">
      <c r="A186" s="4">
        <v>8</v>
      </c>
      <c r="B186" s="69">
        <v>20253</v>
      </c>
      <c r="C186" s="55">
        <v>315.756</v>
      </c>
      <c r="D186" s="55">
        <v>20.21</v>
      </c>
      <c r="E186" s="55">
        <f t="shared" si="8"/>
        <v>1.7461440000000001</v>
      </c>
      <c r="F186" s="55">
        <f t="shared" si="19"/>
        <v>173.32213666666667</v>
      </c>
      <c r="G186" s="55">
        <f t="shared" si="20"/>
        <v>302.64540900768003</v>
      </c>
      <c r="H186" s="4" t="s">
        <v>75</v>
      </c>
      <c r="I186" s="55">
        <v>174.42037</v>
      </c>
      <c r="J186" s="55">
        <v>243.59905</v>
      </c>
      <c r="K186" s="55">
        <v>101.94699</v>
      </c>
    </row>
    <row r="187" spans="1:11" ht="24">
      <c r="A187" s="4">
        <v>9</v>
      </c>
      <c r="B187" s="69">
        <v>20262</v>
      </c>
      <c r="C187" s="55">
        <v>315.526</v>
      </c>
      <c r="D187" s="55">
        <v>9.897</v>
      </c>
      <c r="E187" s="55">
        <f t="shared" si="8"/>
        <v>0.8551008000000001</v>
      </c>
      <c r="F187" s="55">
        <f t="shared" si="19"/>
        <v>81.28344333333332</v>
      </c>
      <c r="G187" s="55">
        <f t="shared" si="20"/>
        <v>69.505537421088</v>
      </c>
      <c r="H187" s="4" t="s">
        <v>76</v>
      </c>
      <c r="I187" s="55">
        <v>81.742</v>
      </c>
      <c r="J187" s="55">
        <v>97.95491</v>
      </c>
      <c r="K187" s="55">
        <v>64.15342</v>
      </c>
    </row>
    <row r="188" spans="1:11" ht="24">
      <c r="A188" s="4">
        <v>10</v>
      </c>
      <c r="B188" s="69">
        <v>20272</v>
      </c>
      <c r="C188" s="55">
        <v>315.566</v>
      </c>
      <c r="D188" s="55">
        <v>7.416</v>
      </c>
      <c r="E188" s="55">
        <f t="shared" si="8"/>
        <v>0.6407424</v>
      </c>
      <c r="F188" s="55">
        <f t="shared" si="19"/>
        <v>88.06507666666666</v>
      </c>
      <c r="G188" s="55">
        <f t="shared" si="20"/>
        <v>56.427028579584</v>
      </c>
      <c r="H188" s="4" t="s">
        <v>77</v>
      </c>
      <c r="I188" s="55">
        <v>96.09132</v>
      </c>
      <c r="J188" s="55">
        <v>89.72763</v>
      </c>
      <c r="K188" s="55">
        <v>78.37628</v>
      </c>
    </row>
    <row r="189" spans="1:11" ht="24">
      <c r="A189" s="4">
        <v>11</v>
      </c>
      <c r="B189" s="69">
        <v>20289</v>
      </c>
      <c r="C189" s="55">
        <v>315.636</v>
      </c>
      <c r="D189" s="55">
        <v>12.962</v>
      </c>
      <c r="E189" s="55">
        <f t="shared" si="8"/>
        <v>1.1199168</v>
      </c>
      <c r="F189" s="55">
        <f t="shared" si="19"/>
        <v>123.44180999999999</v>
      </c>
      <c r="G189" s="55">
        <f t="shared" si="20"/>
        <v>138.24455684140798</v>
      </c>
      <c r="H189" s="4" t="s">
        <v>78</v>
      </c>
      <c r="I189" s="55">
        <v>121.8769</v>
      </c>
      <c r="J189" s="55">
        <v>122.61662</v>
      </c>
      <c r="K189" s="55">
        <v>125.83191</v>
      </c>
    </row>
    <row r="190" spans="1:11" ht="24">
      <c r="A190" s="4">
        <v>12</v>
      </c>
      <c r="B190" s="69">
        <v>20296</v>
      </c>
      <c r="C190" s="55">
        <v>315.726</v>
      </c>
      <c r="D190" s="55">
        <v>20.165</v>
      </c>
      <c r="E190" s="55">
        <f t="shared" si="8"/>
        <v>1.742256</v>
      </c>
      <c r="F190" s="55">
        <f t="shared" si="19"/>
        <v>154.20352333333332</v>
      </c>
      <c r="G190" s="55">
        <f t="shared" si="20"/>
        <v>268.66201374864</v>
      </c>
      <c r="H190" s="4" t="s">
        <v>79</v>
      </c>
      <c r="I190" s="55">
        <v>156.01319</v>
      </c>
      <c r="J190" s="55">
        <v>160.35431</v>
      </c>
      <c r="K190" s="55">
        <v>146.24307</v>
      </c>
    </row>
    <row r="191" spans="1:11" ht="24">
      <c r="A191" s="4">
        <v>13</v>
      </c>
      <c r="B191" s="69">
        <v>20303</v>
      </c>
      <c r="C191" s="55">
        <v>315.446</v>
      </c>
      <c r="D191" s="55">
        <v>6.829</v>
      </c>
      <c r="E191" s="55">
        <f t="shared" si="8"/>
        <v>0.5900256</v>
      </c>
      <c r="F191" s="55">
        <f t="shared" si="19"/>
        <v>66.40078333333334</v>
      </c>
      <c r="G191" s="55">
        <f t="shared" si="20"/>
        <v>39.17816202672</v>
      </c>
      <c r="H191" s="4" t="s">
        <v>80</v>
      </c>
      <c r="I191" s="55">
        <v>63.27462</v>
      </c>
      <c r="J191" s="55">
        <v>75.53802</v>
      </c>
      <c r="K191" s="55">
        <v>60.38971</v>
      </c>
    </row>
    <row r="192" spans="1:11" ht="24">
      <c r="A192" s="4">
        <v>14</v>
      </c>
      <c r="B192" s="69">
        <v>20319</v>
      </c>
      <c r="C192" s="55">
        <v>315.486</v>
      </c>
      <c r="D192" s="55">
        <v>8.84</v>
      </c>
      <c r="E192" s="55">
        <f t="shared" si="8"/>
        <v>0.763776</v>
      </c>
      <c r="F192" s="55">
        <f t="shared" si="19"/>
        <v>96.04036</v>
      </c>
      <c r="G192" s="55">
        <f t="shared" si="20"/>
        <v>73.35332199936</v>
      </c>
      <c r="H192" s="4" t="s">
        <v>81</v>
      </c>
      <c r="I192" s="55">
        <v>90.26021</v>
      </c>
      <c r="J192" s="55">
        <v>103.87349</v>
      </c>
      <c r="K192" s="55">
        <v>93.98738</v>
      </c>
    </row>
    <row r="193" spans="1:11" ht="24">
      <c r="A193" s="4">
        <v>15</v>
      </c>
      <c r="B193" s="69">
        <v>20325</v>
      </c>
      <c r="C193" s="55">
        <v>316.036</v>
      </c>
      <c r="D193" s="55">
        <v>45.914</v>
      </c>
      <c r="E193" s="55">
        <f t="shared" si="8"/>
        <v>3.9669696000000005</v>
      </c>
      <c r="F193" s="55">
        <f t="shared" si="19"/>
        <v>220.99913333333333</v>
      </c>
      <c r="G193" s="55">
        <f t="shared" si="20"/>
        <v>876.6968435596801</v>
      </c>
      <c r="H193" s="4" t="s">
        <v>82</v>
      </c>
      <c r="I193" s="55">
        <v>227.03515</v>
      </c>
      <c r="J193" s="55">
        <v>199.41226</v>
      </c>
      <c r="K193" s="55">
        <v>236.54999</v>
      </c>
    </row>
    <row r="194" spans="1:11" ht="24">
      <c r="A194" s="4">
        <v>16</v>
      </c>
      <c r="B194" s="69">
        <v>20336</v>
      </c>
      <c r="C194" s="115">
        <v>617.336</v>
      </c>
      <c r="D194" s="55">
        <v>217.513</v>
      </c>
      <c r="E194" s="55">
        <f t="shared" si="8"/>
        <v>18.7931232</v>
      </c>
      <c r="F194" s="55">
        <f t="shared" si="19"/>
        <v>249.72645000000003</v>
      </c>
      <c r="G194" s="55">
        <f t="shared" si="20"/>
        <v>4693.139941148641</v>
      </c>
      <c r="H194" s="4" t="s">
        <v>83</v>
      </c>
      <c r="I194" s="55">
        <v>292.3295</v>
      </c>
      <c r="J194" s="55">
        <v>249.77098</v>
      </c>
      <c r="K194" s="55">
        <v>207.07887</v>
      </c>
    </row>
    <row r="195" spans="1:11" ht="24">
      <c r="A195" s="4">
        <v>17</v>
      </c>
      <c r="B195" s="69">
        <v>20341</v>
      </c>
      <c r="C195" s="55">
        <v>317.596</v>
      </c>
      <c r="D195" s="55">
        <v>266.371</v>
      </c>
      <c r="E195" s="55">
        <f t="shared" si="8"/>
        <v>23.014454399999998</v>
      </c>
      <c r="F195" s="55">
        <f t="shared" si="19"/>
        <v>659.8628199999999</v>
      </c>
      <c r="G195" s="55">
        <f t="shared" si="20"/>
        <v>15186.382781145405</v>
      </c>
      <c r="H195" s="4" t="s">
        <v>84</v>
      </c>
      <c r="I195" s="55">
        <v>702.6307</v>
      </c>
      <c r="J195" s="55">
        <v>766.49801</v>
      </c>
      <c r="K195" s="55">
        <v>510.45975</v>
      </c>
    </row>
    <row r="196" spans="1:11" ht="24">
      <c r="A196" s="4">
        <v>18</v>
      </c>
      <c r="B196" s="69">
        <v>20343</v>
      </c>
      <c r="C196" s="55">
        <v>317.106</v>
      </c>
      <c r="D196" s="55">
        <v>184.047</v>
      </c>
      <c r="E196" s="55">
        <f t="shared" si="8"/>
        <v>15.9016608</v>
      </c>
      <c r="F196" s="55">
        <f t="shared" si="19"/>
        <v>748.7612033333334</v>
      </c>
      <c r="G196" s="55">
        <f t="shared" si="20"/>
        <v>11906.546675606496</v>
      </c>
      <c r="H196" s="4" t="s">
        <v>85</v>
      </c>
      <c r="I196" s="55">
        <v>814.82875</v>
      </c>
      <c r="J196" s="55">
        <v>769.36396</v>
      </c>
      <c r="K196" s="55">
        <v>662.0909</v>
      </c>
    </row>
    <row r="197" spans="1:11" ht="24">
      <c r="A197" s="4">
        <v>19</v>
      </c>
      <c r="B197" s="69">
        <v>20365</v>
      </c>
      <c r="C197" s="55">
        <v>315.976</v>
      </c>
      <c r="D197" s="55">
        <v>40.124</v>
      </c>
      <c r="E197" s="55">
        <f t="shared" si="8"/>
        <v>3.4667136000000003</v>
      </c>
      <c r="F197" s="55">
        <f t="shared" si="19"/>
        <v>179.16181666666668</v>
      </c>
      <c r="G197" s="55">
        <f t="shared" si="20"/>
        <v>621.10270643904</v>
      </c>
      <c r="H197" s="4" t="s">
        <v>86</v>
      </c>
      <c r="I197" s="55">
        <v>184.92885</v>
      </c>
      <c r="J197" s="55">
        <v>192.62451</v>
      </c>
      <c r="K197" s="55">
        <v>159.93209</v>
      </c>
    </row>
    <row r="198" spans="1:11" ht="24">
      <c r="A198" s="4">
        <v>20</v>
      </c>
      <c r="B198" s="69">
        <v>20373</v>
      </c>
      <c r="C198" s="55">
        <v>315.626</v>
      </c>
      <c r="D198" s="55">
        <v>13.466</v>
      </c>
      <c r="E198" s="55">
        <f t="shared" si="8"/>
        <v>1.1634624</v>
      </c>
      <c r="F198" s="55">
        <f t="shared" si="19"/>
        <v>72.83292</v>
      </c>
      <c r="G198" s="55">
        <f t="shared" si="20"/>
        <v>84.73836390220801</v>
      </c>
      <c r="H198" s="4" t="s">
        <v>59</v>
      </c>
      <c r="I198" s="55">
        <v>78.8025</v>
      </c>
      <c r="J198" s="55">
        <v>71.41895</v>
      </c>
      <c r="K198" s="55">
        <v>68.27731</v>
      </c>
    </row>
    <row r="199" spans="1:11" ht="24">
      <c r="A199" s="4">
        <v>21</v>
      </c>
      <c r="B199" s="69">
        <v>20386</v>
      </c>
      <c r="C199" s="55">
        <v>315.476</v>
      </c>
      <c r="D199" s="55">
        <v>10.551</v>
      </c>
      <c r="E199" s="55">
        <f t="shared" si="8"/>
        <v>0.9116064</v>
      </c>
      <c r="F199" s="55">
        <f t="shared" si="19"/>
        <v>32.37461</v>
      </c>
      <c r="G199" s="55">
        <f t="shared" si="20"/>
        <v>29.512901673503997</v>
      </c>
      <c r="H199" s="4" t="s">
        <v>60</v>
      </c>
      <c r="I199" s="55">
        <v>24.55426</v>
      </c>
      <c r="J199" s="55">
        <v>30.26227</v>
      </c>
      <c r="K199" s="55">
        <v>42.3073</v>
      </c>
    </row>
    <row r="200" spans="1:11" ht="24">
      <c r="A200" s="4">
        <v>22</v>
      </c>
      <c r="B200" s="69">
        <v>20394</v>
      </c>
      <c r="C200" s="55">
        <v>315.756</v>
      </c>
      <c r="D200" s="55">
        <v>21.467</v>
      </c>
      <c r="E200" s="55">
        <f t="shared" si="8"/>
        <v>1.8547488</v>
      </c>
      <c r="F200" s="55">
        <f t="shared" si="19"/>
        <v>253.72088</v>
      </c>
      <c r="G200" s="55">
        <f t="shared" si="20"/>
        <v>470.588497714944</v>
      </c>
      <c r="H200" s="4" t="s">
        <v>61</v>
      </c>
      <c r="I200" s="55">
        <v>255.13307</v>
      </c>
      <c r="J200" s="55">
        <v>255.19962</v>
      </c>
      <c r="K200" s="55">
        <v>250.82995</v>
      </c>
    </row>
    <row r="201" spans="1:11" ht="24">
      <c r="A201" s="4">
        <v>23</v>
      </c>
      <c r="B201" s="69">
        <v>20407</v>
      </c>
      <c r="C201" s="55">
        <v>316.166</v>
      </c>
      <c r="D201" s="55">
        <v>71.821</v>
      </c>
      <c r="E201" s="55">
        <f t="shared" si="8"/>
        <v>6.2053344</v>
      </c>
      <c r="F201" s="55">
        <f t="shared" si="19"/>
        <v>650.93529</v>
      </c>
      <c r="G201" s="55">
        <f t="shared" si="20"/>
        <v>4039.271147210976</v>
      </c>
      <c r="H201" s="4" t="s">
        <v>62</v>
      </c>
      <c r="I201" s="55">
        <v>602.16593</v>
      </c>
      <c r="J201" s="55">
        <v>629.64556</v>
      </c>
      <c r="K201" s="55">
        <v>720.99438</v>
      </c>
    </row>
    <row r="202" spans="1:11" ht="24">
      <c r="A202" s="4">
        <v>24</v>
      </c>
      <c r="B202" s="69">
        <v>20415</v>
      </c>
      <c r="C202" s="55">
        <v>315.596</v>
      </c>
      <c r="D202" s="55">
        <v>15.916</v>
      </c>
      <c r="E202" s="55">
        <f t="shared" si="8"/>
        <v>1.3751424</v>
      </c>
      <c r="F202" s="55">
        <f t="shared" si="19"/>
        <v>81.38168333333334</v>
      </c>
      <c r="G202" s="55">
        <f t="shared" si="20"/>
        <v>111.91140333504002</v>
      </c>
      <c r="H202" s="4" t="s">
        <v>63</v>
      </c>
      <c r="I202" s="55">
        <v>75.24798</v>
      </c>
      <c r="J202" s="55">
        <v>76.6342</v>
      </c>
      <c r="K202" s="55">
        <v>92.26287</v>
      </c>
    </row>
    <row r="203" spans="1:11" ht="24">
      <c r="A203" s="4">
        <v>25</v>
      </c>
      <c r="B203" s="69">
        <v>20426</v>
      </c>
      <c r="C203" s="55">
        <v>315.676</v>
      </c>
      <c r="D203" s="55">
        <v>23.35</v>
      </c>
      <c r="E203" s="55">
        <f t="shared" si="8"/>
        <v>2.01744</v>
      </c>
      <c r="F203" s="55">
        <f t="shared" si="19"/>
        <v>302.5952</v>
      </c>
      <c r="G203" s="55">
        <f t="shared" si="20"/>
        <v>610.467660288</v>
      </c>
      <c r="H203" s="4" t="s">
        <v>64</v>
      </c>
      <c r="I203" s="55">
        <v>273.41536</v>
      </c>
      <c r="J203" s="55">
        <v>314.1767</v>
      </c>
      <c r="K203" s="55">
        <v>320.19354</v>
      </c>
    </row>
    <row r="204" spans="1:11" ht="24">
      <c r="A204" s="4">
        <v>26</v>
      </c>
      <c r="B204" s="69">
        <v>20435</v>
      </c>
      <c r="C204" s="55">
        <v>315.346</v>
      </c>
      <c r="D204" s="55">
        <v>6.533</v>
      </c>
      <c r="E204" s="55">
        <f t="shared" si="8"/>
        <v>0.5644512</v>
      </c>
      <c r="F204" s="55">
        <f t="shared" si="19"/>
        <v>94.23529</v>
      </c>
      <c r="G204" s="55">
        <f t="shared" si="20"/>
        <v>53.19122252284801</v>
      </c>
      <c r="H204" s="4" t="s">
        <v>66</v>
      </c>
      <c r="I204" s="55">
        <v>85.67568</v>
      </c>
      <c r="J204" s="55">
        <v>96.0563</v>
      </c>
      <c r="K204" s="55">
        <v>100.97389</v>
      </c>
    </row>
    <row r="205" spans="1:11" ht="24">
      <c r="A205" s="4">
        <v>27</v>
      </c>
      <c r="B205" s="69">
        <v>20448</v>
      </c>
      <c r="C205" s="55">
        <v>315.236</v>
      </c>
      <c r="D205" s="55">
        <v>3.073</v>
      </c>
      <c r="E205" s="55">
        <f t="shared" si="8"/>
        <v>0.2655072</v>
      </c>
      <c r="F205" s="55">
        <f t="shared" si="19"/>
        <v>84.86948</v>
      </c>
      <c r="G205" s="55">
        <f t="shared" si="20"/>
        <v>22.533458000255997</v>
      </c>
      <c r="H205" s="4" t="s">
        <v>67</v>
      </c>
      <c r="I205" s="55">
        <v>92.83944</v>
      </c>
      <c r="J205" s="55">
        <v>73.13357</v>
      </c>
      <c r="K205" s="55">
        <v>88.63543</v>
      </c>
    </row>
    <row r="206" spans="1:11" ht="24">
      <c r="A206" s="4">
        <v>28</v>
      </c>
      <c r="B206" s="69">
        <v>20457</v>
      </c>
      <c r="C206" s="55">
        <v>315.216</v>
      </c>
      <c r="D206" s="55">
        <v>3.265</v>
      </c>
      <c r="E206" s="55">
        <f t="shared" si="8"/>
        <v>0.282096</v>
      </c>
      <c r="F206" s="55">
        <f t="shared" si="19"/>
        <v>39.93913666666666</v>
      </c>
      <c r="G206" s="55">
        <f t="shared" si="20"/>
        <v>11.266670697119999</v>
      </c>
      <c r="H206" s="4" t="s">
        <v>125</v>
      </c>
      <c r="I206" s="55">
        <v>41.0623</v>
      </c>
      <c r="J206" s="55">
        <v>39.16654</v>
      </c>
      <c r="K206" s="55">
        <v>39.58857</v>
      </c>
    </row>
    <row r="207" spans="1:11" ht="24">
      <c r="A207" s="4">
        <v>29</v>
      </c>
      <c r="B207" s="69">
        <v>20465</v>
      </c>
      <c r="C207" s="55">
        <v>315.206</v>
      </c>
      <c r="D207" s="55">
        <v>2.961</v>
      </c>
      <c r="E207" s="55">
        <f t="shared" si="8"/>
        <v>0.2558304</v>
      </c>
      <c r="F207" s="55">
        <f t="shared" si="19"/>
        <v>55.21153999999999</v>
      </c>
      <c r="G207" s="55">
        <f t="shared" si="20"/>
        <v>14.124790362815999</v>
      </c>
      <c r="H207" s="4" t="s">
        <v>126</v>
      </c>
      <c r="I207" s="55">
        <v>59.20641</v>
      </c>
      <c r="J207" s="55">
        <v>59.81263</v>
      </c>
      <c r="K207" s="55">
        <v>46.61558</v>
      </c>
    </row>
    <row r="208" spans="1:11" ht="24">
      <c r="A208" s="4">
        <v>30</v>
      </c>
      <c r="B208" s="69">
        <v>20475</v>
      </c>
      <c r="C208" s="55">
        <v>315.146</v>
      </c>
      <c r="D208" s="55">
        <v>1.071</v>
      </c>
      <c r="E208" s="55">
        <f t="shared" si="8"/>
        <v>0.0925344</v>
      </c>
      <c r="F208" s="55">
        <f t="shared" si="19"/>
        <v>59.376870000000004</v>
      </c>
      <c r="G208" s="55">
        <f t="shared" si="20"/>
        <v>5.494403039328001</v>
      </c>
      <c r="H208" s="4" t="s">
        <v>127</v>
      </c>
      <c r="I208" s="55">
        <v>61.64</v>
      </c>
      <c r="J208" s="55">
        <v>68.55069</v>
      </c>
      <c r="K208" s="55">
        <v>47.93992</v>
      </c>
    </row>
    <row r="209" spans="1:11" ht="24">
      <c r="A209" s="4">
        <v>31</v>
      </c>
      <c r="B209" s="69">
        <v>20486</v>
      </c>
      <c r="C209" s="55">
        <v>315.566</v>
      </c>
      <c r="D209" s="55">
        <v>15.828</v>
      </c>
      <c r="E209" s="55">
        <f t="shared" si="8"/>
        <v>1.3675392</v>
      </c>
      <c r="F209" s="55">
        <f aca="true" t="shared" si="21" ref="F209:F261">+AVERAGE(I209:K209)</f>
        <v>103.35454333333332</v>
      </c>
      <c r="G209" s="55">
        <f aca="true" t="shared" si="22" ref="G209:G261">F209*E209</f>
        <v>141.341389506432</v>
      </c>
      <c r="H209" s="4" t="s">
        <v>128</v>
      </c>
      <c r="I209" s="55">
        <v>98.38506</v>
      </c>
      <c r="J209" s="55">
        <v>102.32256</v>
      </c>
      <c r="K209" s="55">
        <v>109.35601</v>
      </c>
    </row>
    <row r="210" spans="1:11" ht="24">
      <c r="A210" s="4">
        <v>32</v>
      </c>
      <c r="B210" s="69">
        <v>20496</v>
      </c>
      <c r="C210" s="55">
        <v>315.296</v>
      </c>
      <c r="D210" s="55">
        <v>4.232</v>
      </c>
      <c r="E210" s="55">
        <f t="shared" si="8"/>
        <v>0.36564480000000005</v>
      </c>
      <c r="F210" s="55">
        <f t="shared" si="21"/>
        <v>28.961753333333334</v>
      </c>
      <c r="G210" s="55">
        <f t="shared" si="22"/>
        <v>10.589714505216001</v>
      </c>
      <c r="H210" s="4" t="s">
        <v>129</v>
      </c>
      <c r="I210" s="55">
        <v>31.7597</v>
      </c>
      <c r="J210" s="55">
        <v>29.27121</v>
      </c>
      <c r="K210" s="55">
        <v>25.85435</v>
      </c>
    </row>
    <row r="211" spans="1:11" ht="24">
      <c r="A211" s="4">
        <v>33</v>
      </c>
      <c r="B211" s="69">
        <v>20512</v>
      </c>
      <c r="C211" s="55">
        <v>315.176</v>
      </c>
      <c r="D211" s="55">
        <v>2.075</v>
      </c>
      <c r="E211" s="55">
        <f t="shared" si="8"/>
        <v>0.17928000000000002</v>
      </c>
      <c r="F211" s="55">
        <f t="shared" si="21"/>
        <v>73.59341333333334</v>
      </c>
      <c r="G211" s="55">
        <f t="shared" si="22"/>
        <v>13.193827142400004</v>
      </c>
      <c r="H211" s="4" t="s">
        <v>130</v>
      </c>
      <c r="I211" s="55">
        <v>85.74982</v>
      </c>
      <c r="J211" s="55">
        <v>73.9671</v>
      </c>
      <c r="K211" s="55">
        <v>61.06332</v>
      </c>
    </row>
    <row r="212" spans="1:11" ht="24">
      <c r="A212" s="4">
        <v>34</v>
      </c>
      <c r="B212" s="69">
        <v>20519</v>
      </c>
      <c r="C212" s="55">
        <v>315.476</v>
      </c>
      <c r="D212" s="55">
        <v>8.569</v>
      </c>
      <c r="E212" s="55">
        <f t="shared" si="8"/>
        <v>0.7403616000000001</v>
      </c>
      <c r="F212" s="55">
        <f t="shared" si="21"/>
        <v>28.271900000000002</v>
      </c>
      <c r="G212" s="55">
        <f t="shared" si="22"/>
        <v>20.931429119040004</v>
      </c>
      <c r="H212" s="4" t="s">
        <v>138</v>
      </c>
      <c r="I212" s="55">
        <v>34.52566</v>
      </c>
      <c r="J212" s="55">
        <v>24.53216</v>
      </c>
      <c r="K212" s="55">
        <v>25.75788</v>
      </c>
    </row>
    <row r="213" spans="1:11" ht="24">
      <c r="A213" s="4">
        <v>35</v>
      </c>
      <c r="B213" s="69">
        <v>20525</v>
      </c>
      <c r="C213" s="55">
        <v>315.126</v>
      </c>
      <c r="D213" s="55">
        <v>1.204</v>
      </c>
      <c r="E213" s="55">
        <f t="shared" si="8"/>
        <v>0.1040256</v>
      </c>
      <c r="F213" s="55">
        <f t="shared" si="21"/>
        <v>50.42013333333333</v>
      </c>
      <c r="G213" s="55">
        <f t="shared" si="22"/>
        <v>5.24498462208</v>
      </c>
      <c r="H213" s="4" t="s">
        <v>132</v>
      </c>
      <c r="I213" s="55">
        <v>48.69017</v>
      </c>
      <c r="J213" s="55">
        <v>56.41749</v>
      </c>
      <c r="K213" s="55">
        <v>46.15274</v>
      </c>
    </row>
    <row r="214" spans="1:16" ht="24">
      <c r="A214" s="85">
        <v>36</v>
      </c>
      <c r="B214" s="86">
        <v>20541</v>
      </c>
      <c r="C214" s="88">
        <v>315.276</v>
      </c>
      <c r="D214" s="88">
        <v>4.627</v>
      </c>
      <c r="E214" s="88">
        <f t="shared" si="8"/>
        <v>0.3997728</v>
      </c>
      <c r="F214" s="88">
        <f t="shared" si="21"/>
        <v>66.28919666666667</v>
      </c>
      <c r="G214" s="88">
        <f t="shared" si="22"/>
        <v>26.500617761184</v>
      </c>
      <c r="H214" s="85" t="s">
        <v>137</v>
      </c>
      <c r="I214" s="88">
        <v>82.1733</v>
      </c>
      <c r="J214" s="88">
        <v>50.0417</v>
      </c>
      <c r="K214" s="88">
        <v>66.65259</v>
      </c>
      <c r="L214" s="87"/>
      <c r="M214" s="87"/>
      <c r="N214" s="87"/>
      <c r="O214" s="87"/>
      <c r="P214" s="87"/>
    </row>
    <row r="215" spans="1:11" ht="24">
      <c r="A215" s="4">
        <v>1</v>
      </c>
      <c r="B215" s="69">
        <v>20546</v>
      </c>
      <c r="C215" s="55">
        <v>315.196</v>
      </c>
      <c r="D215" s="55">
        <v>1.382</v>
      </c>
      <c r="E215" s="55">
        <f t="shared" si="8"/>
        <v>0.11940479999999999</v>
      </c>
      <c r="F215" s="55">
        <f t="shared" si="21"/>
        <v>79.43702333333333</v>
      </c>
      <c r="G215" s="55">
        <f t="shared" si="22"/>
        <v>9.485161883712</v>
      </c>
      <c r="H215" s="4" t="s">
        <v>119</v>
      </c>
      <c r="I215" s="55">
        <v>64.6947</v>
      </c>
      <c r="J215" s="55">
        <v>63.92765</v>
      </c>
      <c r="K215" s="55">
        <v>109.68872</v>
      </c>
    </row>
    <row r="216" spans="1:11" ht="24">
      <c r="A216" s="4">
        <v>2</v>
      </c>
      <c r="B216" s="69">
        <v>20567</v>
      </c>
      <c r="C216" s="55">
        <v>315.296</v>
      </c>
      <c r="D216" s="55">
        <v>8.311</v>
      </c>
      <c r="E216" s="55">
        <f t="shared" si="8"/>
        <v>0.7180704</v>
      </c>
      <c r="F216" s="55">
        <f t="shared" si="21"/>
        <v>88.33572</v>
      </c>
      <c r="G216" s="55">
        <f t="shared" si="22"/>
        <v>63.431265794687995</v>
      </c>
      <c r="H216" s="4" t="s">
        <v>120</v>
      </c>
      <c r="I216" s="55">
        <v>75.27675</v>
      </c>
      <c r="J216" s="55">
        <v>89.48623</v>
      </c>
      <c r="K216" s="55">
        <v>100.24418</v>
      </c>
    </row>
    <row r="217" spans="1:11" ht="24">
      <c r="A217" s="4">
        <v>3</v>
      </c>
      <c r="B217" s="69">
        <v>20582</v>
      </c>
      <c r="C217" s="55">
        <v>315.296</v>
      </c>
      <c r="D217" s="55">
        <v>4.246</v>
      </c>
      <c r="E217" s="55">
        <f t="shared" si="8"/>
        <v>0.3668544000000001</v>
      </c>
      <c r="F217" s="55">
        <f t="shared" si="21"/>
        <v>27.453796666666666</v>
      </c>
      <c r="G217" s="55">
        <f t="shared" si="22"/>
        <v>10.071546103872002</v>
      </c>
      <c r="H217" s="4" t="s">
        <v>121</v>
      </c>
      <c r="I217" s="55">
        <v>28.13139</v>
      </c>
      <c r="J217" s="55">
        <v>28.41859</v>
      </c>
      <c r="K217" s="55">
        <v>25.81141</v>
      </c>
    </row>
    <row r="218" spans="1:14" ht="24">
      <c r="A218" s="4">
        <v>4</v>
      </c>
      <c r="B218" s="69">
        <v>20589</v>
      </c>
      <c r="C218" s="55">
        <v>315.266</v>
      </c>
      <c r="D218" s="55">
        <v>3.019</v>
      </c>
      <c r="E218" s="55">
        <f t="shared" si="8"/>
        <v>0.2608416</v>
      </c>
      <c r="F218" s="55">
        <f t="shared" si="21"/>
        <v>25.77952</v>
      </c>
      <c r="G218" s="55">
        <f t="shared" si="22"/>
        <v>6.7243712440320005</v>
      </c>
      <c r="H218" s="4" t="s">
        <v>122</v>
      </c>
      <c r="I218" s="55">
        <v>25.25173</v>
      </c>
      <c r="J218" s="55">
        <v>31.56167</v>
      </c>
      <c r="K218" s="55">
        <v>20.52516</v>
      </c>
      <c r="N218" s="83" t="s">
        <v>139</v>
      </c>
    </row>
    <row r="219" spans="1:11" ht="24">
      <c r="A219" s="4">
        <v>5</v>
      </c>
      <c r="B219" s="69">
        <v>20597</v>
      </c>
      <c r="C219" s="55">
        <v>315.326</v>
      </c>
      <c r="D219" s="55">
        <v>6.004</v>
      </c>
      <c r="E219" s="55">
        <f t="shared" si="8"/>
        <v>0.5187456</v>
      </c>
      <c r="F219" s="55">
        <f t="shared" si="21"/>
        <v>80.48334333333334</v>
      </c>
      <c r="G219" s="55">
        <f t="shared" si="22"/>
        <v>41.750380227456006</v>
      </c>
      <c r="H219" s="4" t="s">
        <v>123</v>
      </c>
      <c r="I219" s="55">
        <v>85.72976</v>
      </c>
      <c r="J219" s="55">
        <v>72.77785</v>
      </c>
      <c r="K219" s="55">
        <v>82.94242</v>
      </c>
    </row>
    <row r="220" spans="1:11" ht="24">
      <c r="A220" s="4">
        <v>6</v>
      </c>
      <c r="B220" s="69">
        <v>20608</v>
      </c>
      <c r="C220" s="55">
        <v>315.276</v>
      </c>
      <c r="D220" s="55">
        <v>2.837</v>
      </c>
      <c r="E220" s="55">
        <f t="shared" si="8"/>
        <v>0.24511680000000002</v>
      </c>
      <c r="F220" s="55">
        <f t="shared" si="21"/>
        <v>31.036336666666667</v>
      </c>
      <c r="G220" s="55">
        <f t="shared" si="22"/>
        <v>7.607527527456001</v>
      </c>
      <c r="H220" s="4" t="s">
        <v>133</v>
      </c>
      <c r="I220" s="55">
        <v>41.44362</v>
      </c>
      <c r="J220" s="55">
        <v>22.5421</v>
      </c>
      <c r="K220" s="55">
        <v>29.12329</v>
      </c>
    </row>
    <row r="221" spans="1:11" ht="24">
      <c r="A221" s="4">
        <v>7</v>
      </c>
      <c r="B221" s="69">
        <v>20624</v>
      </c>
      <c r="C221" s="55">
        <v>315.126</v>
      </c>
      <c r="D221" s="55">
        <v>1.138</v>
      </c>
      <c r="E221" s="55">
        <f t="shared" si="8"/>
        <v>0.0983232</v>
      </c>
      <c r="F221" s="55">
        <f t="shared" si="21"/>
        <v>35.90365666666667</v>
      </c>
      <c r="G221" s="55">
        <f t="shared" si="22"/>
        <v>3.5301624151680002</v>
      </c>
      <c r="H221" s="4" t="s">
        <v>74</v>
      </c>
      <c r="I221" s="55">
        <v>30.7077</v>
      </c>
      <c r="J221" s="55">
        <v>44.0333</v>
      </c>
      <c r="K221" s="55">
        <v>32.96997</v>
      </c>
    </row>
    <row r="222" spans="1:11" ht="24">
      <c r="A222" s="4">
        <v>8</v>
      </c>
      <c r="B222" s="69">
        <v>20632</v>
      </c>
      <c r="C222" s="55">
        <v>315.306</v>
      </c>
      <c r="D222" s="55">
        <v>5.666</v>
      </c>
      <c r="E222" s="55">
        <f t="shared" si="8"/>
        <v>0.48954240000000004</v>
      </c>
      <c r="F222" s="55">
        <f t="shared" si="21"/>
        <v>47.29817</v>
      </c>
      <c r="G222" s="55">
        <f t="shared" si="22"/>
        <v>23.154459657408</v>
      </c>
      <c r="H222" s="4" t="s">
        <v>75</v>
      </c>
      <c r="I222" s="55">
        <v>43.79397</v>
      </c>
      <c r="J222" s="55">
        <v>41.82026</v>
      </c>
      <c r="K222" s="55">
        <v>56.28028</v>
      </c>
    </row>
    <row r="223" spans="1:11" ht="24">
      <c r="A223" s="4">
        <v>9</v>
      </c>
      <c r="B223" s="69">
        <v>20646</v>
      </c>
      <c r="C223" s="55">
        <v>315.256</v>
      </c>
      <c r="D223" s="55">
        <v>3.919</v>
      </c>
      <c r="E223" s="55">
        <f t="shared" si="8"/>
        <v>0.3386016</v>
      </c>
      <c r="F223" s="55">
        <f t="shared" si="21"/>
        <v>70.16828</v>
      </c>
      <c r="G223" s="55">
        <f t="shared" si="22"/>
        <v>23.759091877248</v>
      </c>
      <c r="H223" s="4" t="s">
        <v>76</v>
      </c>
      <c r="I223" s="55">
        <v>70.04929</v>
      </c>
      <c r="J223" s="55">
        <v>75.26015</v>
      </c>
      <c r="K223" s="55">
        <v>65.1954</v>
      </c>
    </row>
    <row r="224" spans="1:11" ht="24">
      <c r="A224" s="4">
        <v>10</v>
      </c>
      <c r="B224" s="69">
        <v>20653</v>
      </c>
      <c r="C224" s="55">
        <v>315.386</v>
      </c>
      <c r="D224" s="55">
        <v>7.395</v>
      </c>
      <c r="E224" s="55">
        <f t="shared" si="8"/>
        <v>0.638928</v>
      </c>
      <c r="F224" s="55">
        <f t="shared" si="21"/>
        <v>90.94384000000001</v>
      </c>
      <c r="G224" s="55">
        <f t="shared" si="22"/>
        <v>58.10656580352001</v>
      </c>
      <c r="H224" s="4" t="s">
        <v>77</v>
      </c>
      <c r="I224" s="55">
        <v>95.50469</v>
      </c>
      <c r="J224" s="55">
        <v>97.95282</v>
      </c>
      <c r="K224" s="55">
        <v>79.37401</v>
      </c>
    </row>
    <row r="225" spans="1:11" ht="24">
      <c r="A225" s="4">
        <v>11</v>
      </c>
      <c r="B225" s="69">
        <v>20661</v>
      </c>
      <c r="C225" s="55">
        <v>315.546</v>
      </c>
      <c r="D225" s="55">
        <v>13.209</v>
      </c>
      <c r="E225" s="55">
        <f t="shared" si="8"/>
        <v>1.1412576</v>
      </c>
      <c r="F225" s="55">
        <f t="shared" si="21"/>
        <v>127.50939333333334</v>
      </c>
      <c r="G225" s="55">
        <f t="shared" si="22"/>
        <v>145.521064213056</v>
      </c>
      <c r="H225" s="4" t="s">
        <v>78</v>
      </c>
      <c r="I225" s="55">
        <v>97.64436</v>
      </c>
      <c r="J225" s="55">
        <v>150.74732</v>
      </c>
      <c r="K225" s="55">
        <v>134.1365</v>
      </c>
    </row>
    <row r="226" spans="1:11" ht="24">
      <c r="A226" s="4">
        <v>12</v>
      </c>
      <c r="B226" s="69">
        <v>20677</v>
      </c>
      <c r="C226" s="55">
        <v>317.046</v>
      </c>
      <c r="D226" s="55">
        <v>144.909</v>
      </c>
      <c r="E226" s="55">
        <f t="shared" si="8"/>
        <v>12.5201376</v>
      </c>
      <c r="F226" s="55">
        <f t="shared" si="21"/>
        <v>824.0857066666667</v>
      </c>
      <c r="G226" s="55">
        <f t="shared" si="22"/>
        <v>10317.666441659905</v>
      </c>
      <c r="H226" s="4" t="s">
        <v>79</v>
      </c>
      <c r="I226" s="55">
        <v>660.30601</v>
      </c>
      <c r="J226" s="55">
        <v>862.86831</v>
      </c>
      <c r="K226" s="55">
        <v>949.0828</v>
      </c>
    </row>
    <row r="227" spans="1:11" ht="24">
      <c r="A227" s="4">
        <v>13</v>
      </c>
      <c r="B227" s="69">
        <v>20679</v>
      </c>
      <c r="C227" s="55">
        <v>317.326</v>
      </c>
      <c r="D227" s="55">
        <v>166.977</v>
      </c>
      <c r="E227" s="55">
        <f t="shared" si="8"/>
        <v>14.4268128</v>
      </c>
      <c r="F227" s="55">
        <f t="shared" si="21"/>
        <v>688.3498900000001</v>
      </c>
      <c r="G227" s="55">
        <f t="shared" si="22"/>
        <v>9930.695003930594</v>
      </c>
      <c r="H227" s="4" t="s">
        <v>80</v>
      </c>
      <c r="I227" s="55">
        <v>756.0926</v>
      </c>
      <c r="J227" s="55">
        <v>654.56732</v>
      </c>
      <c r="K227" s="55">
        <v>654.38975</v>
      </c>
    </row>
    <row r="228" spans="1:11" ht="24">
      <c r="A228" s="4">
        <v>14</v>
      </c>
      <c r="B228" s="69">
        <v>20682</v>
      </c>
      <c r="C228" s="55">
        <v>316.166</v>
      </c>
      <c r="D228" s="55">
        <v>63.221</v>
      </c>
      <c r="E228" s="55">
        <f t="shared" si="8"/>
        <v>5.4622944</v>
      </c>
      <c r="F228" s="55">
        <f t="shared" si="21"/>
        <v>204.25557</v>
      </c>
      <c r="G228" s="55">
        <f t="shared" si="22"/>
        <v>1115.704056179808</v>
      </c>
      <c r="H228" s="4" t="s">
        <v>81</v>
      </c>
      <c r="I228" s="55">
        <v>210.04116</v>
      </c>
      <c r="J228" s="55">
        <v>208.85547</v>
      </c>
      <c r="K228" s="55">
        <v>193.87008</v>
      </c>
    </row>
    <row r="229" spans="1:11" ht="24">
      <c r="A229" s="4">
        <v>15</v>
      </c>
      <c r="B229" s="69">
        <v>20696</v>
      </c>
      <c r="C229" s="55">
        <v>315.596</v>
      </c>
      <c r="D229" s="55">
        <v>14.564</v>
      </c>
      <c r="E229" s="55">
        <f t="shared" si="8"/>
        <v>1.2583296000000002</v>
      </c>
      <c r="F229" s="55">
        <f t="shared" si="21"/>
        <v>85.97604000000001</v>
      </c>
      <c r="G229" s="55">
        <f t="shared" si="22"/>
        <v>108.18619602278403</v>
      </c>
      <c r="H229" s="4" t="s">
        <v>82</v>
      </c>
      <c r="I229" s="55">
        <v>79.82504</v>
      </c>
      <c r="J229" s="55">
        <v>87.2393</v>
      </c>
      <c r="K229" s="55">
        <v>90.86378</v>
      </c>
    </row>
    <row r="230" spans="1:11" ht="24">
      <c r="A230" s="4">
        <v>16</v>
      </c>
      <c r="B230" s="69">
        <v>20700</v>
      </c>
      <c r="C230" s="55">
        <v>316.396</v>
      </c>
      <c r="D230" s="55">
        <v>72.477</v>
      </c>
      <c r="E230" s="55">
        <f t="shared" si="8"/>
        <v>6.262012800000001</v>
      </c>
      <c r="F230" s="55">
        <f t="shared" si="21"/>
        <v>345.49282999999997</v>
      </c>
      <c r="G230" s="55">
        <f t="shared" si="22"/>
        <v>2163.480523768224</v>
      </c>
      <c r="H230" s="4" t="s">
        <v>83</v>
      </c>
      <c r="I230" s="55">
        <v>333.1606</v>
      </c>
      <c r="J230" s="55">
        <v>347.446</v>
      </c>
      <c r="K230" s="55">
        <v>355.87189</v>
      </c>
    </row>
    <row r="231" spans="1:11" ht="24">
      <c r="A231" s="4">
        <v>17</v>
      </c>
      <c r="B231" s="69">
        <v>20707</v>
      </c>
      <c r="C231" s="55">
        <v>317.326</v>
      </c>
      <c r="D231" s="55">
        <v>221.234</v>
      </c>
      <c r="E231" s="55">
        <f t="shared" si="8"/>
        <v>19.114617600000003</v>
      </c>
      <c r="F231" s="55">
        <f t="shared" si="21"/>
        <v>742.6661666666665</v>
      </c>
      <c r="G231" s="55">
        <f t="shared" si="22"/>
        <v>14195.7797802912</v>
      </c>
      <c r="H231" s="4" t="s">
        <v>84</v>
      </c>
      <c r="I231" s="55">
        <v>689.49636</v>
      </c>
      <c r="J231" s="55">
        <v>805.56598</v>
      </c>
      <c r="K231" s="55">
        <v>732.93616</v>
      </c>
    </row>
    <row r="232" spans="1:11" ht="24">
      <c r="A232" s="4">
        <v>18</v>
      </c>
      <c r="B232" s="69">
        <v>20715</v>
      </c>
      <c r="C232" s="55">
        <v>316.976</v>
      </c>
      <c r="D232" s="55">
        <v>167.649</v>
      </c>
      <c r="E232" s="55">
        <f t="shared" si="8"/>
        <v>14.4848736</v>
      </c>
      <c r="F232" s="55">
        <f t="shared" si="21"/>
        <v>290.19416666666666</v>
      </c>
      <c r="G232" s="55">
        <f t="shared" si="22"/>
        <v>4203.425823624</v>
      </c>
      <c r="H232" s="4" t="s">
        <v>85</v>
      </c>
      <c r="I232" s="55">
        <v>259.99299</v>
      </c>
      <c r="J232" s="55">
        <v>277.4734</v>
      </c>
      <c r="K232" s="55">
        <v>333.11611</v>
      </c>
    </row>
    <row r="233" spans="1:11" ht="24">
      <c r="A233" s="4">
        <v>19</v>
      </c>
      <c r="B233" s="69">
        <v>20722</v>
      </c>
      <c r="C233" s="55">
        <v>315.726</v>
      </c>
      <c r="D233" s="55">
        <v>23.443</v>
      </c>
      <c r="E233" s="55">
        <f t="shared" si="8"/>
        <v>2.0254752000000003</v>
      </c>
      <c r="F233" s="55">
        <f t="shared" si="21"/>
        <v>75.38535333333334</v>
      </c>
      <c r="G233" s="55">
        <f t="shared" si="22"/>
        <v>152.69116361990405</v>
      </c>
      <c r="H233" s="4" t="s">
        <v>86</v>
      </c>
      <c r="I233" s="55">
        <v>74.34802</v>
      </c>
      <c r="J233" s="55">
        <v>78.01056</v>
      </c>
      <c r="K233" s="55">
        <v>73.79748</v>
      </c>
    </row>
    <row r="234" spans="1:11" ht="24">
      <c r="A234" s="4">
        <v>20</v>
      </c>
      <c r="B234" s="69">
        <v>20730</v>
      </c>
      <c r="C234" s="55">
        <v>316.076</v>
      </c>
      <c r="D234" s="55">
        <v>51.794</v>
      </c>
      <c r="E234" s="55">
        <f t="shared" si="8"/>
        <v>4.4750016</v>
      </c>
      <c r="F234" s="55">
        <f t="shared" si="21"/>
        <v>86.73933</v>
      </c>
      <c r="G234" s="55">
        <f t="shared" si="22"/>
        <v>388.15864053292796</v>
      </c>
      <c r="H234" s="4" t="s">
        <v>59</v>
      </c>
      <c r="I234" s="55">
        <v>76.57641</v>
      </c>
      <c r="J234" s="55">
        <v>101.21273</v>
      </c>
      <c r="K234" s="55">
        <v>82.42885</v>
      </c>
    </row>
    <row r="235" spans="1:11" ht="24">
      <c r="A235" s="4">
        <v>21</v>
      </c>
      <c r="B235" s="69">
        <v>20746</v>
      </c>
      <c r="C235" s="55">
        <v>315.706</v>
      </c>
      <c r="D235" s="55">
        <v>15.677</v>
      </c>
      <c r="E235" s="55">
        <f t="shared" si="8"/>
        <v>1.3544928</v>
      </c>
      <c r="F235" s="55">
        <f t="shared" si="21"/>
        <v>43.91525333333334</v>
      </c>
      <c r="G235" s="55">
        <f t="shared" si="22"/>
        <v>59.48289445017601</v>
      </c>
      <c r="H235" s="4" t="s">
        <v>60</v>
      </c>
      <c r="I235" s="55">
        <v>46.14984</v>
      </c>
      <c r="J235" s="55">
        <v>35.85528</v>
      </c>
      <c r="K235" s="55">
        <v>49.74064</v>
      </c>
    </row>
    <row r="236" spans="1:11" ht="24">
      <c r="A236" s="4">
        <v>22</v>
      </c>
      <c r="B236" s="69">
        <v>20756</v>
      </c>
      <c r="C236" s="55">
        <v>316.176</v>
      </c>
      <c r="D236" s="55">
        <v>55.955</v>
      </c>
      <c r="E236" s="55">
        <f t="shared" si="8"/>
        <v>4.834512</v>
      </c>
      <c r="F236" s="55">
        <f t="shared" si="21"/>
        <v>112.51424999999999</v>
      </c>
      <c r="G236" s="55">
        <f t="shared" si="22"/>
        <v>543.9514917959999</v>
      </c>
      <c r="H236" s="4" t="s">
        <v>61</v>
      </c>
      <c r="I236" s="55">
        <v>106.0097</v>
      </c>
      <c r="J236" s="55">
        <v>112.0097</v>
      </c>
      <c r="K236" s="55">
        <v>119.52335</v>
      </c>
    </row>
    <row r="237" spans="1:11" ht="24">
      <c r="A237" s="4">
        <v>23</v>
      </c>
      <c r="B237" s="69">
        <v>20765</v>
      </c>
      <c r="C237" s="55">
        <v>315.906</v>
      </c>
      <c r="D237" s="55">
        <v>26.202</v>
      </c>
      <c r="E237" s="55">
        <f t="shared" si="8"/>
        <v>2.2638528000000004</v>
      </c>
      <c r="F237" s="55">
        <f t="shared" si="21"/>
        <v>61.94024333333334</v>
      </c>
      <c r="G237" s="55">
        <f t="shared" si="22"/>
        <v>140.22359330284806</v>
      </c>
      <c r="H237" s="4" t="s">
        <v>62</v>
      </c>
      <c r="I237" s="55">
        <v>69.1387</v>
      </c>
      <c r="J237" s="55">
        <v>60.19417</v>
      </c>
      <c r="K237" s="55">
        <v>56.48786</v>
      </c>
    </row>
    <row r="238" spans="1:11" ht="24">
      <c r="A238" s="4">
        <v>24</v>
      </c>
      <c r="B238" s="69">
        <v>20773</v>
      </c>
      <c r="C238" s="55">
        <v>315.796</v>
      </c>
      <c r="D238" s="55">
        <v>16.796</v>
      </c>
      <c r="E238" s="55">
        <f t="shared" si="8"/>
        <v>1.4511744</v>
      </c>
      <c r="F238" s="55">
        <f t="shared" si="21"/>
        <v>33.69468666666667</v>
      </c>
      <c r="G238" s="55">
        <f t="shared" si="22"/>
        <v>48.896866706688</v>
      </c>
      <c r="H238" s="4" t="s">
        <v>63</v>
      </c>
      <c r="I238" s="55">
        <v>27.59232</v>
      </c>
      <c r="J238" s="55">
        <v>25.11579</v>
      </c>
      <c r="K238" s="55">
        <v>48.37595</v>
      </c>
    </row>
    <row r="239" spans="1:11" ht="24">
      <c r="A239" s="4">
        <v>25</v>
      </c>
      <c r="B239" s="69">
        <v>20784</v>
      </c>
      <c r="C239" s="55">
        <v>315.786</v>
      </c>
      <c r="D239" s="55">
        <v>21.706</v>
      </c>
      <c r="E239" s="55">
        <f t="shared" si="8"/>
        <v>1.8753984000000001</v>
      </c>
      <c r="F239" s="55">
        <f t="shared" si="21"/>
        <v>40.34787</v>
      </c>
      <c r="G239" s="55">
        <f t="shared" si="22"/>
        <v>75.66833084140801</v>
      </c>
      <c r="H239" s="4" t="s">
        <v>64</v>
      </c>
      <c r="I239" s="55">
        <v>34.20307</v>
      </c>
      <c r="J239" s="55">
        <v>38.41855</v>
      </c>
      <c r="K239" s="55">
        <v>48.42199</v>
      </c>
    </row>
    <row r="240" spans="1:11" ht="24">
      <c r="A240" s="4">
        <v>26</v>
      </c>
      <c r="B240" s="69">
        <v>20798</v>
      </c>
      <c r="C240" s="55">
        <v>315.546</v>
      </c>
      <c r="D240" s="55">
        <v>12.867</v>
      </c>
      <c r="E240" s="55">
        <f t="shared" si="8"/>
        <v>1.1117088000000002</v>
      </c>
      <c r="F240" s="55">
        <f t="shared" si="21"/>
        <v>10.273686666666666</v>
      </c>
      <c r="G240" s="55">
        <f t="shared" si="22"/>
        <v>11.421347875776002</v>
      </c>
      <c r="H240" s="4" t="s">
        <v>66</v>
      </c>
      <c r="I240" s="55">
        <v>19.37024</v>
      </c>
      <c r="J240" s="55">
        <v>2.99876</v>
      </c>
      <c r="K240" s="55">
        <v>8.45206</v>
      </c>
    </row>
    <row r="241" spans="1:11" ht="24">
      <c r="A241" s="4">
        <v>27</v>
      </c>
      <c r="B241" s="69">
        <v>20809</v>
      </c>
      <c r="C241" s="55">
        <v>315.476</v>
      </c>
      <c r="D241" s="55">
        <v>8.121</v>
      </c>
      <c r="E241" s="55">
        <f t="shared" si="8"/>
        <v>0.7016544000000001</v>
      </c>
      <c r="F241" s="55">
        <f t="shared" si="21"/>
        <v>51.84190666666667</v>
      </c>
      <c r="G241" s="55">
        <f t="shared" si="22"/>
        <v>36.37510191705601</v>
      </c>
      <c r="H241" s="4" t="s">
        <v>67</v>
      </c>
      <c r="I241" s="55">
        <v>53.94525</v>
      </c>
      <c r="J241" s="55">
        <v>53.75742</v>
      </c>
      <c r="K241" s="55">
        <v>47.82305</v>
      </c>
    </row>
    <row r="242" spans="1:11" ht="24">
      <c r="A242" s="4">
        <v>28</v>
      </c>
      <c r="B242" s="69">
        <v>20814</v>
      </c>
      <c r="C242" s="55">
        <v>315.426</v>
      </c>
      <c r="D242" s="55">
        <v>5.088</v>
      </c>
      <c r="E242" s="55">
        <f t="shared" si="8"/>
        <v>0.4396032</v>
      </c>
      <c r="F242" s="55">
        <f t="shared" si="21"/>
        <v>40.9919</v>
      </c>
      <c r="G242" s="55">
        <f t="shared" si="22"/>
        <v>18.020170414080003</v>
      </c>
      <c r="H242" s="4" t="s">
        <v>125</v>
      </c>
      <c r="I242" s="55">
        <v>46.045</v>
      </c>
      <c r="J242" s="55">
        <v>41.13664</v>
      </c>
      <c r="K242" s="55">
        <v>35.79406</v>
      </c>
    </row>
    <row r="243" spans="1:11" ht="24">
      <c r="A243" s="4">
        <v>29</v>
      </c>
      <c r="B243" s="69">
        <v>20826</v>
      </c>
      <c r="C243" s="55">
        <v>315.35</v>
      </c>
      <c r="D243" s="55">
        <v>2.399</v>
      </c>
      <c r="E243" s="55">
        <f t="shared" si="8"/>
        <v>0.2072736</v>
      </c>
      <c r="F243" s="55">
        <f t="shared" si="21"/>
        <v>44.86380666666667</v>
      </c>
      <c r="G243" s="55">
        <f t="shared" si="22"/>
        <v>9.299082717504001</v>
      </c>
      <c r="H243" s="4" t="s">
        <v>126</v>
      </c>
      <c r="I243" s="55">
        <v>36.29121</v>
      </c>
      <c r="J243" s="55">
        <v>46.27508</v>
      </c>
      <c r="K243" s="55">
        <v>52.02513</v>
      </c>
    </row>
    <row r="244" spans="1:11" ht="24">
      <c r="A244" s="4">
        <v>30</v>
      </c>
      <c r="B244" s="69">
        <v>20834</v>
      </c>
      <c r="C244" s="55">
        <v>315.306</v>
      </c>
      <c r="D244" s="55">
        <v>3.37</v>
      </c>
      <c r="E244" s="55">
        <f t="shared" si="8"/>
        <v>0.29116800000000004</v>
      </c>
      <c r="F244" s="55">
        <f t="shared" si="21"/>
        <v>32.315016666666665</v>
      </c>
      <c r="G244" s="55">
        <f t="shared" si="22"/>
        <v>9.4090987728</v>
      </c>
      <c r="H244" s="4" t="s">
        <v>127</v>
      </c>
      <c r="I244" s="55">
        <v>31.23151</v>
      </c>
      <c r="J244" s="55">
        <v>33.28378</v>
      </c>
      <c r="K244" s="55">
        <v>32.42976</v>
      </c>
    </row>
    <row r="245" spans="1:11" ht="24">
      <c r="A245" s="4">
        <v>31</v>
      </c>
      <c r="B245" s="69">
        <v>20842</v>
      </c>
      <c r="C245" s="55">
        <v>315.276</v>
      </c>
      <c r="D245" s="55">
        <v>3.038</v>
      </c>
      <c r="E245" s="55">
        <f t="shared" si="8"/>
        <v>0.26248319999999997</v>
      </c>
      <c r="F245" s="55">
        <f t="shared" si="21"/>
        <v>51.25552</v>
      </c>
      <c r="G245" s="55">
        <f t="shared" si="22"/>
        <v>13.453712907263998</v>
      </c>
      <c r="H245" s="4" t="s">
        <v>128</v>
      </c>
      <c r="I245" s="55">
        <v>48.62182</v>
      </c>
      <c r="J245" s="55">
        <v>56.29056</v>
      </c>
      <c r="K245" s="55">
        <v>48.85418</v>
      </c>
    </row>
    <row r="246" spans="1:11" ht="24">
      <c r="A246" s="4">
        <v>32</v>
      </c>
      <c r="B246" s="69">
        <v>20856</v>
      </c>
      <c r="C246" s="55">
        <v>315.266</v>
      </c>
      <c r="D246" s="55">
        <v>3.303</v>
      </c>
      <c r="E246" s="55">
        <f t="shared" si="8"/>
        <v>0.2853792</v>
      </c>
      <c r="F246" s="55">
        <f t="shared" si="21"/>
        <v>3.8001799999999997</v>
      </c>
      <c r="G246" s="55">
        <f t="shared" si="22"/>
        <v>1.084492328256</v>
      </c>
      <c r="H246" s="4" t="s">
        <v>129</v>
      </c>
      <c r="I246" s="55">
        <v>11.40054</v>
      </c>
      <c r="J246" s="55">
        <v>0</v>
      </c>
      <c r="K246" s="55">
        <v>0</v>
      </c>
    </row>
    <row r="247" spans="1:11" ht="24">
      <c r="A247" s="4">
        <v>33</v>
      </c>
      <c r="B247" s="69">
        <v>20863</v>
      </c>
      <c r="C247" s="55">
        <v>315.276</v>
      </c>
      <c r="D247" s="55">
        <v>1.801</v>
      </c>
      <c r="E247" s="55">
        <f t="shared" si="8"/>
        <v>0.1556064</v>
      </c>
      <c r="F247" s="55">
        <f t="shared" si="21"/>
        <v>6.144173333333334</v>
      </c>
      <c r="G247" s="55">
        <f t="shared" si="22"/>
        <v>0.9560726933760001</v>
      </c>
      <c r="H247" s="4" t="s">
        <v>130</v>
      </c>
      <c r="I247" s="55">
        <v>7.85571</v>
      </c>
      <c r="J247" s="55">
        <v>5.17943</v>
      </c>
      <c r="K247" s="55">
        <v>5.39738</v>
      </c>
    </row>
    <row r="248" spans="1:11" ht="24">
      <c r="A248" s="4">
        <v>34</v>
      </c>
      <c r="B248" s="69">
        <v>20877</v>
      </c>
      <c r="C248" s="55">
        <v>315.246</v>
      </c>
      <c r="D248" s="55">
        <v>2.098</v>
      </c>
      <c r="E248" s="55">
        <f t="shared" si="8"/>
        <v>0.1812672</v>
      </c>
      <c r="F248" s="55">
        <f t="shared" si="21"/>
        <v>0.6444333333333333</v>
      </c>
      <c r="G248" s="55">
        <f t="shared" si="22"/>
        <v>0.11681462591999998</v>
      </c>
      <c r="H248" s="4" t="s">
        <v>131</v>
      </c>
      <c r="I248" s="55">
        <v>1.9333</v>
      </c>
      <c r="J248" s="55">
        <v>0</v>
      </c>
      <c r="K248" s="55">
        <v>0</v>
      </c>
    </row>
    <row r="249" spans="1:11" ht="24">
      <c r="A249" s="4">
        <v>35</v>
      </c>
      <c r="B249" s="69">
        <v>20884</v>
      </c>
      <c r="C249" s="55">
        <v>315.206</v>
      </c>
      <c r="D249" s="55">
        <v>1.121</v>
      </c>
      <c r="E249" s="55">
        <f t="shared" si="8"/>
        <v>0.09685440000000001</v>
      </c>
      <c r="F249" s="55">
        <f t="shared" si="21"/>
        <v>6.970956666666666</v>
      </c>
      <c r="G249" s="55">
        <f t="shared" si="22"/>
        <v>0.675167825376</v>
      </c>
      <c r="H249" s="4" t="s">
        <v>132</v>
      </c>
      <c r="I249" s="55">
        <v>8.32911</v>
      </c>
      <c r="J249" s="55">
        <v>5.62627</v>
      </c>
      <c r="K249" s="55">
        <v>6.95749</v>
      </c>
    </row>
    <row r="250" spans="1:15" ht="24">
      <c r="A250" s="85">
        <v>36</v>
      </c>
      <c r="B250" s="86">
        <v>20904</v>
      </c>
      <c r="C250" s="88">
        <v>315.476</v>
      </c>
      <c r="D250" s="88">
        <v>6.118</v>
      </c>
      <c r="E250" s="88">
        <f t="shared" si="8"/>
        <v>0.5285952</v>
      </c>
      <c r="F250" s="88">
        <f t="shared" si="21"/>
        <v>14.026406666666666</v>
      </c>
      <c r="G250" s="88">
        <f t="shared" si="22"/>
        <v>7.414291237248</v>
      </c>
      <c r="H250" s="85" t="s">
        <v>137</v>
      </c>
      <c r="I250" s="88">
        <v>7.62428</v>
      </c>
      <c r="J250" s="88">
        <v>20.73856</v>
      </c>
      <c r="K250" s="88">
        <v>13.71638</v>
      </c>
      <c r="L250" s="87"/>
      <c r="M250" s="87"/>
      <c r="N250" s="87"/>
      <c r="O250" s="87"/>
    </row>
    <row r="251" spans="1:11" ht="24">
      <c r="A251" s="4">
        <v>1</v>
      </c>
      <c r="B251" s="69">
        <v>20914</v>
      </c>
      <c r="C251" s="55">
        <v>315.156</v>
      </c>
      <c r="D251" s="55">
        <v>1.155</v>
      </c>
      <c r="E251" s="55">
        <f t="shared" si="8"/>
        <v>0.099792</v>
      </c>
      <c r="F251" s="55">
        <f t="shared" si="21"/>
        <v>54.271474395918204</v>
      </c>
      <c r="G251" s="55">
        <f t="shared" si="22"/>
        <v>5.41585897291747</v>
      </c>
      <c r="H251" s="4" t="s">
        <v>119</v>
      </c>
      <c r="I251" s="55">
        <f>การคำนวณตะกอน!F6</f>
        <v>55.142921449489165</v>
      </c>
      <c r="J251" s="55">
        <f>การคำนวณตะกอน!F7</f>
        <v>45.00790215073984</v>
      </c>
      <c r="K251" s="55">
        <f>การคำนวณตะกอน!F8</f>
        <v>62.6635995875256</v>
      </c>
    </row>
    <row r="252" spans="1:11" ht="24">
      <c r="A252" s="4">
        <v>2</v>
      </c>
      <c r="B252" s="69">
        <v>20932</v>
      </c>
      <c r="C252" s="55">
        <v>315.446</v>
      </c>
      <c r="D252" s="55">
        <v>7.52</v>
      </c>
      <c r="E252" s="55">
        <f t="shared" si="8"/>
        <v>0.649728</v>
      </c>
      <c r="F252" s="55">
        <f t="shared" si="21"/>
        <v>40.98991503920024</v>
      </c>
      <c r="G252" s="55">
        <f t="shared" si="22"/>
        <v>26.632295518589494</v>
      </c>
      <c r="H252" s="4" t="s">
        <v>120</v>
      </c>
      <c r="I252" s="55">
        <f>การคำนวณตะกอน!F9</f>
        <v>38.862472567657065</v>
      </c>
      <c r="J252" s="55">
        <f>การคำนวณตะกอน!F10</f>
        <v>46.895779379870845</v>
      </c>
      <c r="K252" s="55">
        <f>การคำนวณตะกอน!F11</f>
        <v>37.21149317007282</v>
      </c>
    </row>
    <row r="253" spans="1:11" ht="24">
      <c r="A253" s="4">
        <v>3</v>
      </c>
      <c r="B253" s="69">
        <v>20942</v>
      </c>
      <c r="C253" s="55">
        <v>315.216</v>
      </c>
      <c r="D253" s="55">
        <v>2.482</v>
      </c>
      <c r="E253" s="55">
        <f t="shared" si="8"/>
        <v>0.21444480000000002</v>
      </c>
      <c r="F253" s="55">
        <f t="shared" si="21"/>
        <v>31.525266935008123</v>
      </c>
      <c r="G253" s="55">
        <f t="shared" si="22"/>
        <v>6.760429562824431</v>
      </c>
      <c r="H253" s="4" t="s">
        <v>121</v>
      </c>
      <c r="I253" s="55">
        <f>การคำนวณตะกอน!F12</f>
        <v>44.806372461883164</v>
      </c>
      <c r="J253" s="55">
        <f>การคำนวณตะกอน!F13</f>
        <v>32.637954239553025</v>
      </c>
      <c r="K253" s="55">
        <f>การคำนวณตะกอน!F14</f>
        <v>17.13147410358819</v>
      </c>
    </row>
    <row r="254" spans="1:11" ht="24">
      <c r="A254" s="4">
        <v>4</v>
      </c>
      <c r="B254" s="69">
        <v>20955</v>
      </c>
      <c r="C254" s="55">
        <v>315.326</v>
      </c>
      <c r="D254" s="55">
        <v>7.672</v>
      </c>
      <c r="E254" s="55">
        <f t="shared" si="8"/>
        <v>0.6628608</v>
      </c>
      <c r="F254" s="55">
        <f t="shared" si="21"/>
        <v>50.775641977379</v>
      </c>
      <c r="G254" s="55">
        <f t="shared" si="22"/>
        <v>33.65718266163903</v>
      </c>
      <c r="H254" s="4" t="s">
        <v>122</v>
      </c>
      <c r="I254" s="55">
        <f>การคำนวณตะกอน!F15</f>
        <v>42.8967953570424</v>
      </c>
      <c r="J254" s="55">
        <f>การคำนวณตะกอน!F16</f>
        <v>49.04214559386433</v>
      </c>
      <c r="K254" s="55">
        <f>การคำนวณตะกอน!F17</f>
        <v>60.3879849812303</v>
      </c>
    </row>
    <row r="255" spans="1:11" ht="24">
      <c r="A255" s="4">
        <v>5</v>
      </c>
      <c r="B255" s="69">
        <v>20963</v>
      </c>
      <c r="C255" s="55">
        <v>315.216</v>
      </c>
      <c r="D255" s="55">
        <v>2.639</v>
      </c>
      <c r="E255" s="55">
        <f t="shared" si="8"/>
        <v>0.2280096</v>
      </c>
      <c r="F255" s="55">
        <f t="shared" si="21"/>
        <v>81.69768194384905</v>
      </c>
      <c r="G255" s="55">
        <f t="shared" si="22"/>
        <v>18.627855780944245</v>
      </c>
      <c r="H255" s="4" t="s">
        <v>123</v>
      </c>
      <c r="I255" s="55">
        <f>การคำนวณตะกอน!F18</f>
        <v>84.28026332340704</v>
      </c>
      <c r="J255" s="55">
        <f>การคำนวณตะกอน!F19</f>
        <v>80.84606345477107</v>
      </c>
      <c r="K255" s="55">
        <f>การคำนวณตะกอน!F20</f>
        <v>79.96671905336906</v>
      </c>
    </row>
    <row r="256" spans="1:11" ht="24">
      <c r="A256" s="4">
        <v>6</v>
      </c>
      <c r="B256" s="69">
        <v>20975</v>
      </c>
      <c r="C256" s="55">
        <v>315.246</v>
      </c>
      <c r="D256" s="55">
        <v>2.731</v>
      </c>
      <c r="E256" s="55">
        <f t="shared" si="8"/>
        <v>0.2359584</v>
      </c>
      <c r="F256" s="55">
        <f t="shared" si="21"/>
        <v>53.31860082473863</v>
      </c>
      <c r="G256" s="55">
        <f t="shared" si="22"/>
        <v>12.580971740844008</v>
      </c>
      <c r="H256" s="4" t="s">
        <v>133</v>
      </c>
      <c r="I256" s="55">
        <f>การคำนวณตะกอน!F21</f>
        <v>58.54845454890939</v>
      </c>
      <c r="J256" s="55">
        <f>การคำนวณตะกอน!F22</f>
        <v>48.42324315673033</v>
      </c>
      <c r="K256" s="55">
        <f>การคำนวณตะกอน!F23</f>
        <v>52.984104768576174</v>
      </c>
    </row>
    <row r="257" spans="1:11" ht="24">
      <c r="A257" s="4">
        <v>7</v>
      </c>
      <c r="B257" s="69">
        <v>20983</v>
      </c>
      <c r="C257" s="55">
        <v>315.476</v>
      </c>
      <c r="D257" s="55">
        <v>13.858</v>
      </c>
      <c r="E257" s="55">
        <f t="shared" si="8"/>
        <v>1.1973312</v>
      </c>
      <c r="F257" s="55">
        <f t="shared" si="21"/>
        <v>115.29509193125767</v>
      </c>
      <c r="G257" s="55">
        <f t="shared" si="22"/>
        <v>138.04641077616307</v>
      </c>
      <c r="H257" s="4" t="s">
        <v>74</v>
      </c>
      <c r="I257" s="55">
        <f>การคำนวณตะกอน!F24</f>
        <v>118.09276767129161</v>
      </c>
      <c r="J257" s="55">
        <f>การคำนวณตะกอน!F25</f>
        <v>101.94261272499483</v>
      </c>
      <c r="K257" s="55">
        <f>การคำนวณตะกอน!F26</f>
        <v>125.84989539748658</v>
      </c>
    </row>
    <row r="258" spans="1:11" ht="24">
      <c r="A258" s="4">
        <v>8</v>
      </c>
      <c r="B258" s="69">
        <v>20996</v>
      </c>
      <c r="C258" s="55">
        <v>315.346</v>
      </c>
      <c r="D258" s="55">
        <v>8.538</v>
      </c>
      <c r="E258" s="55">
        <f t="shared" si="8"/>
        <v>0.7376832000000001</v>
      </c>
      <c r="F258" s="55">
        <f t="shared" si="21"/>
        <v>54.54992544788296</v>
      </c>
      <c r="G258" s="55">
        <f t="shared" si="22"/>
        <v>40.24056356415574</v>
      </c>
      <c r="H258" s="4" t="s">
        <v>75</v>
      </c>
      <c r="I258" s="55">
        <f>การคำนวณตะกอน!F27</f>
        <v>57.96877415365807</v>
      </c>
      <c r="J258" s="55">
        <f>การคำนวณตะกอน!F28</f>
        <v>49.04669798287661</v>
      </c>
      <c r="K258" s="55">
        <f>การคำนวณตะกอน!F29</f>
        <v>56.63430420711422</v>
      </c>
    </row>
    <row r="259" spans="1:11" ht="24">
      <c r="A259" s="4">
        <v>9</v>
      </c>
      <c r="B259" s="69">
        <v>21004</v>
      </c>
      <c r="C259" s="55">
        <v>315.276</v>
      </c>
      <c r="D259" s="55">
        <v>6.343</v>
      </c>
      <c r="E259" s="55">
        <f t="shared" si="8"/>
        <v>0.5480352000000001</v>
      </c>
      <c r="F259" s="55">
        <f t="shared" si="21"/>
        <v>47.71172574416526</v>
      </c>
      <c r="G259" s="55">
        <f t="shared" si="22"/>
        <v>26.147705160548757</v>
      </c>
      <c r="H259" s="4" t="s">
        <v>76</v>
      </c>
      <c r="I259" s="55">
        <f>การคำนวณตะกอน!F30</f>
        <v>34.59067698900036</v>
      </c>
      <c r="J259" s="55">
        <f>การคำนวณตะกอน!F31</f>
        <v>57.93918279248128</v>
      </c>
      <c r="K259" s="55">
        <f>การคำนวณตะกอน!F32</f>
        <v>50.60531745101414</v>
      </c>
    </row>
    <row r="260" spans="1:11" ht="24">
      <c r="A260" s="4">
        <v>10</v>
      </c>
      <c r="B260" s="69">
        <v>21017</v>
      </c>
      <c r="C260" s="55">
        <v>315.646</v>
      </c>
      <c r="D260" s="55">
        <v>19.433</v>
      </c>
      <c r="E260" s="55">
        <f t="shared" si="8"/>
        <v>1.6790112000000001</v>
      </c>
      <c r="F260" s="55">
        <f t="shared" si="21"/>
        <v>99.4127611417769</v>
      </c>
      <c r="G260" s="55">
        <f t="shared" si="22"/>
        <v>166.91513937996822</v>
      </c>
      <c r="H260" s="4" t="s">
        <v>77</v>
      </c>
      <c r="I260" s="55">
        <f>การคำนวณตะกอน!F33</f>
        <v>113.72082652001947</v>
      </c>
      <c r="J260" s="55">
        <f>การคำนวณตะกอน!F34</f>
        <v>94.22629326524061</v>
      </c>
      <c r="K260" s="55">
        <f>การคำนวณตะกอน!F35</f>
        <v>90.2911636400706</v>
      </c>
    </row>
    <row r="261" spans="1:11" ht="24">
      <c r="A261" s="4">
        <v>11</v>
      </c>
      <c r="B261" s="69">
        <v>21025</v>
      </c>
      <c r="C261" s="55">
        <v>315.606</v>
      </c>
      <c r="D261" s="55">
        <v>17.034</v>
      </c>
      <c r="E261" s="55">
        <f t="shared" si="8"/>
        <v>1.4717376</v>
      </c>
      <c r="F261" s="55">
        <f t="shared" si="21"/>
        <v>79.63971318941061</v>
      </c>
      <c r="G261" s="55">
        <f t="shared" si="22"/>
        <v>117.20876035407152</v>
      </c>
      <c r="H261" s="4" t="s">
        <v>78</v>
      </c>
      <c r="I261" s="55">
        <f>การคำนวณตะกอน!F36</f>
        <v>83.88174719543976</v>
      </c>
      <c r="J261" s="55">
        <f>การคำนวณตะกอน!F37</f>
        <v>90.40019470809865</v>
      </c>
      <c r="K261" s="55">
        <f>การคำนวณตะกอน!F38</f>
        <v>64.63719766469342</v>
      </c>
    </row>
    <row r="262" spans="1:11" ht="24">
      <c r="A262" s="4">
        <v>12</v>
      </c>
      <c r="B262" s="69">
        <v>21038</v>
      </c>
      <c r="C262" s="55">
        <v>315.866</v>
      </c>
      <c r="D262" s="55">
        <v>38.564</v>
      </c>
      <c r="E262" s="55">
        <f t="shared" si="8"/>
        <v>3.3319296</v>
      </c>
      <c r="F262" s="55">
        <f>+AVERAGE(I262:K262)</f>
        <v>152.4088414921608</v>
      </c>
      <c r="G262" s="55">
        <f>F262*E262</f>
        <v>507.81553026943874</v>
      </c>
      <c r="H262" s="4" t="s">
        <v>79</v>
      </c>
      <c r="I262" s="55">
        <f>การคำนวณตะกอน!F39</f>
        <v>161.17729502454975</v>
      </c>
      <c r="J262" s="55">
        <f>การคำนวณตะกอน!F40</f>
        <v>137.43433876243859</v>
      </c>
      <c r="K262" s="55">
        <f>การคำนวณตะกอน!F41</f>
        <v>158.614890689494</v>
      </c>
    </row>
    <row r="263" spans="1:11" ht="24">
      <c r="A263" s="4">
        <v>13</v>
      </c>
      <c r="B263" s="69">
        <v>21053</v>
      </c>
      <c r="C263" s="55">
        <v>316.676</v>
      </c>
      <c r="D263" s="55">
        <v>102.749</v>
      </c>
      <c r="E263" s="55">
        <f t="shared" si="8"/>
        <v>8.8775136</v>
      </c>
      <c r="F263" s="55">
        <f>+AVERAGE(I263:K263)</f>
        <v>596.6915960780401</v>
      </c>
      <c r="G263" s="55">
        <f>F263*E263</f>
        <v>5297.1377591885075</v>
      </c>
      <c r="H263" s="4" t="s">
        <v>80</v>
      </c>
      <c r="I263" s="55">
        <f>การคำนวณตะกอน!F42</f>
        <v>713.9658132417641</v>
      </c>
      <c r="J263" s="55">
        <f>การคำนวณตะกอน!F43</f>
        <v>480.23114355230524</v>
      </c>
      <c r="K263" s="55">
        <f>การคำนวณตะกอน!F44</f>
        <v>595.877831440051</v>
      </c>
    </row>
    <row r="264" spans="1:11" ht="24">
      <c r="A264" s="4">
        <v>14</v>
      </c>
      <c r="B264" s="69">
        <v>21058</v>
      </c>
      <c r="C264" s="55">
        <v>316.006</v>
      </c>
      <c r="D264" s="55">
        <v>44.403</v>
      </c>
      <c r="E264" s="55">
        <f t="shared" si="8"/>
        <v>3.8364192</v>
      </c>
      <c r="F264" s="55">
        <f>+AVERAGE(I264:K264)</f>
        <v>212.43676731574837</v>
      </c>
      <c r="G264" s="55">
        <f>F264*E264</f>
        <v>814.9964929160695</v>
      </c>
      <c r="H264" s="4" t="s">
        <v>81</v>
      </c>
      <c r="I264" s="55">
        <f>การคำนวณตะกอน!F45</f>
        <v>237.16999753271975</v>
      </c>
      <c r="J264" s="55">
        <f>การคำนวณตะกอน!F46</f>
        <v>201.85983216147397</v>
      </c>
      <c r="K264" s="55">
        <f>การคำนวณตะกอน!F47</f>
        <v>198.2804722530513</v>
      </c>
    </row>
    <row r="265" spans="1:11" ht="24">
      <c r="A265" s="4">
        <v>15</v>
      </c>
      <c r="B265" s="69">
        <v>21067</v>
      </c>
      <c r="C265" s="55">
        <v>317.006</v>
      </c>
      <c r="D265" s="55">
        <v>149.612</v>
      </c>
      <c r="E265" s="55">
        <f t="shared" si="8"/>
        <v>12.9264768</v>
      </c>
      <c r="F265" s="55">
        <f aca="true" t="shared" si="23" ref="F265:F277">+AVERAGE(I265:K265)</f>
        <v>160.12467557621105</v>
      </c>
      <c r="G265" s="55">
        <f aca="true" t="shared" si="24" ref="G265:G277">F265*E265</f>
        <v>2069.8479039434187</v>
      </c>
      <c r="H265" s="4" t="s">
        <v>82</v>
      </c>
      <c r="I265" s="55">
        <f>การคำนวณตะกอน!F48</f>
        <v>131.86813186813686</v>
      </c>
      <c r="J265" s="55">
        <f>การคำนวณตะกอน!F49</f>
        <v>194.32581851889216</v>
      </c>
      <c r="K265" s="55">
        <f>การคำนวณตะกอน!F50</f>
        <v>154.18007634160412</v>
      </c>
    </row>
    <row r="266" spans="1:11" ht="24">
      <c r="A266" s="4">
        <v>16</v>
      </c>
      <c r="B266" s="69">
        <v>21081</v>
      </c>
      <c r="C266" s="55">
        <v>315.846</v>
      </c>
      <c r="D266" s="55">
        <v>30.823</v>
      </c>
      <c r="E266" s="55">
        <f t="shared" si="8"/>
        <v>2.6631072000000002</v>
      </c>
      <c r="F266" s="55">
        <f t="shared" si="23"/>
        <v>116.6984551772241</v>
      </c>
      <c r="G266" s="55">
        <f t="shared" si="24"/>
        <v>310.78049621134284</v>
      </c>
      <c r="H266" s="4" t="s">
        <v>83</v>
      </c>
      <c r="I266" s="55">
        <f>การคำนวณตะกอน!F51</f>
        <v>128.92859942006484</v>
      </c>
      <c r="J266" s="55">
        <f>การคำนวณตะกอน!F52</f>
        <v>106.34859063873135</v>
      </c>
      <c r="K266" s="55">
        <f>การคำนวณตะกอน!F53</f>
        <v>114.81817547287612</v>
      </c>
    </row>
    <row r="267" spans="1:11" ht="24">
      <c r="A267" s="4">
        <v>17</v>
      </c>
      <c r="B267" s="69">
        <v>21087</v>
      </c>
      <c r="C267" s="55">
        <v>315.486</v>
      </c>
      <c r="D267" s="55">
        <v>17.891</v>
      </c>
      <c r="E267" s="55">
        <f t="shared" si="8"/>
        <v>1.5457824</v>
      </c>
      <c r="F267" s="55">
        <f t="shared" si="23"/>
        <v>46.51392465018642</v>
      </c>
      <c r="G267" s="55">
        <f t="shared" si="24"/>
        <v>71.90040607918432</v>
      </c>
      <c r="H267" s="4" t="s">
        <v>84</v>
      </c>
      <c r="I267" s="55">
        <f>การคำนวณตะกอน!F54</f>
        <v>30.18946491777567</v>
      </c>
      <c r="J267" s="55">
        <f>การคำนวณตะกอน!F55</f>
        <v>63.897763578269526</v>
      </c>
      <c r="K267" s="55">
        <f>การคำนวณตะกอน!F56</f>
        <v>45.45454545451405</v>
      </c>
    </row>
    <row r="268" spans="1:11" ht="24">
      <c r="A268" s="4">
        <v>18</v>
      </c>
      <c r="B268" s="69">
        <v>21095</v>
      </c>
      <c r="C268" s="55">
        <v>315.746</v>
      </c>
      <c r="D268" s="55">
        <v>28.21</v>
      </c>
      <c r="E268" s="55">
        <f t="shared" si="8"/>
        <v>2.4373440000000004</v>
      </c>
      <c r="F268" s="55">
        <f t="shared" si="23"/>
        <v>125.2792985101532</v>
      </c>
      <c r="G268" s="55">
        <f t="shared" si="24"/>
        <v>305.3487465479309</v>
      </c>
      <c r="H268" s="4" t="s">
        <v>85</v>
      </c>
      <c r="I268" s="55">
        <f>การคำนวณตะกอน!F57</f>
        <v>113.49734946309745</v>
      </c>
      <c r="J268" s="55">
        <f>การคำนวณตะกอน!F58</f>
        <v>115.67722624094301</v>
      </c>
      <c r="K268" s="55">
        <f>การคำนวณตะกอน!F59</f>
        <v>146.6633198264191</v>
      </c>
    </row>
    <row r="269" spans="1:11" ht="24">
      <c r="A269" s="4">
        <v>19</v>
      </c>
      <c r="B269" s="69">
        <v>21106</v>
      </c>
      <c r="C269" s="55">
        <v>315.426</v>
      </c>
      <c r="D269" s="55">
        <v>12.076</v>
      </c>
      <c r="E269" s="55">
        <f t="shared" si="8"/>
        <v>1.0433664</v>
      </c>
      <c r="F269" s="55">
        <f t="shared" si="23"/>
        <v>21.762968323606145</v>
      </c>
      <c r="G269" s="55">
        <f t="shared" si="24"/>
        <v>22.70674991311498</v>
      </c>
      <c r="H269" s="4" t="s">
        <v>86</v>
      </c>
      <c r="I269" s="55">
        <f>การคำนวณตะกอน!F60</f>
        <v>16.43749012170726</v>
      </c>
      <c r="J269" s="55">
        <f>การคำนวณตะกอน!F61</f>
        <v>17.76333194754037</v>
      </c>
      <c r="K269" s="55">
        <f>การคำนวณตะกอน!F62</f>
        <v>31.088082901570814</v>
      </c>
    </row>
    <row r="270" spans="1:11" ht="24">
      <c r="A270" s="4">
        <v>20</v>
      </c>
      <c r="B270" s="69">
        <v>21115</v>
      </c>
      <c r="C270" s="55">
        <v>315.326</v>
      </c>
      <c r="D270" s="55">
        <v>8.62</v>
      </c>
      <c r="E270" s="55">
        <f t="shared" si="8"/>
        <v>0.744768</v>
      </c>
      <c r="F270" s="55">
        <f t="shared" si="23"/>
        <v>45.1676937399045</v>
      </c>
      <c r="G270" s="55">
        <f t="shared" si="24"/>
        <v>33.63945293128119</v>
      </c>
      <c r="H270" s="4" t="s">
        <v>59</v>
      </c>
      <c r="I270" s="55">
        <f>การคำนวณตะกอน!F63</f>
        <v>37.32061098070546</v>
      </c>
      <c r="J270" s="55">
        <f>การคำนวณตะกอน!F64</f>
        <v>53.99724577805773</v>
      </c>
      <c r="K270" s="55">
        <f>การคำนวณตะกอน!F65</f>
        <v>44.18522446095031</v>
      </c>
    </row>
    <row r="271" spans="1:11" ht="24">
      <c r="A271" s="4">
        <v>21</v>
      </c>
      <c r="B271" s="69">
        <v>21129</v>
      </c>
      <c r="C271" s="55">
        <v>315.546</v>
      </c>
      <c r="D271" s="55">
        <v>20.742</v>
      </c>
      <c r="E271" s="55">
        <f t="shared" si="8"/>
        <v>1.7921088000000003</v>
      </c>
      <c r="F271" s="55">
        <f t="shared" si="23"/>
        <v>168.4049385168612</v>
      </c>
      <c r="G271" s="55">
        <f t="shared" si="24"/>
        <v>301.79997227952595</v>
      </c>
      <c r="H271" s="4" t="s">
        <v>60</v>
      </c>
      <c r="I271" s="55">
        <f>การคำนวณตะกอน!F66</f>
        <v>189.73666441594872</v>
      </c>
      <c r="J271" s="55">
        <f>การคำนวณตะกอน!F67</f>
        <v>159.543460252222</v>
      </c>
      <c r="K271" s="55">
        <f>การคำนวณตะกอน!F68</f>
        <v>155.9346908824128</v>
      </c>
    </row>
    <row r="272" spans="1:11" ht="24">
      <c r="A272" s="4">
        <v>22</v>
      </c>
      <c r="B272" s="69">
        <v>21136</v>
      </c>
      <c r="C272" s="55">
        <v>315.506</v>
      </c>
      <c r="D272" s="55">
        <v>16.757</v>
      </c>
      <c r="E272" s="55">
        <f t="shared" si="8"/>
        <v>1.4478048000000001</v>
      </c>
      <c r="F272" s="55">
        <f t="shared" si="23"/>
        <v>73.2860073240633</v>
      </c>
      <c r="G272" s="55">
        <f t="shared" si="24"/>
        <v>106.10383317661402</v>
      </c>
      <c r="H272" s="4" t="s">
        <v>61</v>
      </c>
      <c r="I272" s="55">
        <f>การคำนวณตะกอน!F69</f>
        <v>60.583622227460154</v>
      </c>
      <c r="J272" s="55">
        <f>การคำนวณตะกอน!F70</f>
        <v>81.15690334645869</v>
      </c>
      <c r="K272" s="55">
        <f>การคำนวณตะกอน!F71</f>
        <v>78.11749639827109</v>
      </c>
    </row>
    <row r="273" spans="1:11" ht="24">
      <c r="A273" s="4">
        <v>23</v>
      </c>
      <c r="B273" s="69">
        <v>21148</v>
      </c>
      <c r="C273" s="55">
        <v>315.345</v>
      </c>
      <c r="D273" s="55">
        <v>10.309</v>
      </c>
      <c r="E273" s="55">
        <f t="shared" si="8"/>
        <v>0.8906976</v>
      </c>
      <c r="F273" s="55">
        <f t="shared" si="23"/>
        <v>50.34369024768937</v>
      </c>
      <c r="G273" s="55">
        <f t="shared" si="24"/>
        <v>44.84100407876033</v>
      </c>
      <c r="H273" s="4" t="s">
        <v>62</v>
      </c>
      <c r="I273" s="55">
        <f>การคำนวณตะกอน!F72</f>
        <v>47.645635585328826</v>
      </c>
      <c r="J273" s="55">
        <f>การคำนวณตะกอน!F73</f>
        <v>51.26078926537531</v>
      </c>
      <c r="K273" s="55">
        <f>การคำนวณตะกอน!F74</f>
        <v>52.124645892363986</v>
      </c>
    </row>
    <row r="274" spans="1:11" ht="24">
      <c r="A274" s="4">
        <v>24</v>
      </c>
      <c r="B274" s="69">
        <v>21156</v>
      </c>
      <c r="C274" s="55">
        <v>315.366</v>
      </c>
      <c r="D274" s="55">
        <v>10.456</v>
      </c>
      <c r="E274" s="55">
        <f t="shared" si="8"/>
        <v>0.9033984</v>
      </c>
      <c r="F274" s="55">
        <f t="shared" si="23"/>
        <v>13.285169345944981</v>
      </c>
      <c r="G274" s="55">
        <f t="shared" si="24"/>
        <v>12.001800730855743</v>
      </c>
      <c r="H274" s="4" t="s">
        <v>63</v>
      </c>
      <c r="I274" s="55">
        <f>การคำนวณตะกอน!F75</f>
        <v>11.132996488828661</v>
      </c>
      <c r="J274" s="55">
        <f>การคำนวณตะกอน!F76</f>
        <v>19.2074403558582</v>
      </c>
      <c r="K274" s="55">
        <f>การคำนวณตะกอน!F77</f>
        <v>9.51507119314808</v>
      </c>
    </row>
    <row r="275" spans="1:11" ht="24">
      <c r="A275" s="4">
        <v>25</v>
      </c>
      <c r="B275" s="69">
        <v>21170</v>
      </c>
      <c r="C275" s="55">
        <v>315.146</v>
      </c>
      <c r="D275" s="55">
        <v>2.529</v>
      </c>
      <c r="E275" s="55">
        <f t="shared" si="8"/>
        <v>0.2185056</v>
      </c>
      <c r="F275" s="55">
        <f t="shared" si="23"/>
        <v>7.6599163004833715</v>
      </c>
      <c r="G275" s="55">
        <f t="shared" si="24"/>
        <v>1.6737346071868993</v>
      </c>
      <c r="H275" s="4" t="s">
        <v>64</v>
      </c>
      <c r="I275" s="55">
        <f>การคำนวณตะกอน!F78</f>
        <v>9.056002318328359</v>
      </c>
      <c r="J275" s="55">
        <f>การคำนวณตะกอน!F79</f>
        <v>3.7042025862341545</v>
      </c>
      <c r="K275" s="55">
        <f>การคำนวณตะกอน!F80</f>
        <v>10.2195439968876</v>
      </c>
    </row>
    <row r="276" spans="1:11" ht="24">
      <c r="A276" s="4">
        <v>26</v>
      </c>
      <c r="B276" s="69">
        <v>21177</v>
      </c>
      <c r="C276" s="55">
        <v>315.126</v>
      </c>
      <c r="D276" s="55">
        <v>3.247</v>
      </c>
      <c r="E276" s="55">
        <f t="shared" si="8"/>
        <v>0.2805408</v>
      </c>
      <c r="F276" s="55">
        <f t="shared" si="23"/>
        <v>3.9933779700716356</v>
      </c>
      <c r="G276" s="55">
        <f t="shared" si="24"/>
        <v>1.1203054504262726</v>
      </c>
      <c r="H276" s="4" t="s">
        <v>66</v>
      </c>
      <c r="I276" s="55">
        <f>การคำนวณตะกอน!F81</f>
        <v>5.389382915643597</v>
      </c>
      <c r="J276" s="55">
        <f>การคำนวณตะกอน!F82</f>
        <v>1.608544588863684</v>
      </c>
      <c r="K276" s="55">
        <f>การคำนวณตะกอน!F83</f>
        <v>4.982206405707625</v>
      </c>
    </row>
    <row r="277" spans="1:11" ht="24">
      <c r="A277" s="4">
        <v>27</v>
      </c>
      <c r="B277" s="69">
        <v>21190</v>
      </c>
      <c r="C277" s="55">
        <v>315.416</v>
      </c>
      <c r="D277" s="55">
        <v>3.48</v>
      </c>
      <c r="E277" s="55">
        <f t="shared" si="8"/>
        <v>0.300672</v>
      </c>
      <c r="F277" s="55">
        <f t="shared" si="23"/>
        <v>26.01268</v>
      </c>
      <c r="G277" s="55">
        <f t="shared" si="24"/>
        <v>7.82128452096</v>
      </c>
      <c r="H277" s="4" t="s">
        <v>67</v>
      </c>
      <c r="I277" s="55">
        <v>29.8976</v>
      </c>
      <c r="J277" s="55">
        <v>36.49102</v>
      </c>
      <c r="K277" s="55">
        <v>11.64942</v>
      </c>
    </row>
    <row r="278" spans="1:11" ht="24">
      <c r="A278" s="4">
        <v>28</v>
      </c>
      <c r="B278" s="69">
        <v>21198</v>
      </c>
      <c r="C278" s="55">
        <v>315.246</v>
      </c>
      <c r="D278" s="55">
        <v>5.066</v>
      </c>
      <c r="E278" s="55">
        <f t="shared" si="8"/>
        <v>0.4377024</v>
      </c>
      <c r="F278" s="55">
        <f aca="true" t="shared" si="25" ref="F278:F484">+AVERAGE(I278:K278)</f>
        <v>83.12267666666666</v>
      </c>
      <c r="G278" s="55">
        <f aca="true" t="shared" si="26" ref="G278:G352">F278*E278</f>
        <v>36.382995071424</v>
      </c>
      <c r="H278" s="4" t="s">
        <v>125</v>
      </c>
      <c r="I278" s="55">
        <v>79.9259</v>
      </c>
      <c r="J278" s="55">
        <v>74.28613</v>
      </c>
      <c r="K278" s="55">
        <v>95.156</v>
      </c>
    </row>
    <row r="279" spans="1:11" ht="24">
      <c r="A279" s="4">
        <v>29</v>
      </c>
      <c r="B279" s="69">
        <v>21206</v>
      </c>
      <c r="C279" s="55">
        <v>315.026</v>
      </c>
      <c r="D279" s="55">
        <v>1.975</v>
      </c>
      <c r="E279" s="55">
        <f t="shared" si="8"/>
        <v>0.17064000000000001</v>
      </c>
      <c r="F279" s="55">
        <f t="shared" si="25"/>
        <v>50.641893333333336</v>
      </c>
      <c r="G279" s="55">
        <f t="shared" si="26"/>
        <v>8.6415326784</v>
      </c>
      <c r="H279" s="4" t="s">
        <v>126</v>
      </c>
      <c r="I279" s="55">
        <v>52.70708</v>
      </c>
      <c r="J279" s="55">
        <v>36.81322</v>
      </c>
      <c r="K279" s="55">
        <v>62.40538</v>
      </c>
    </row>
    <row r="280" spans="1:11" ht="24">
      <c r="A280" s="4">
        <v>30</v>
      </c>
      <c r="B280" s="69">
        <v>21218</v>
      </c>
      <c r="C280" s="55">
        <v>315.36</v>
      </c>
      <c r="D280" s="55">
        <v>5.754</v>
      </c>
      <c r="E280" s="55">
        <f t="shared" si="8"/>
        <v>0.49714559999999997</v>
      </c>
      <c r="F280" s="55">
        <f t="shared" si="25"/>
        <v>27.071300000000004</v>
      </c>
      <c r="G280" s="55">
        <f t="shared" si="26"/>
        <v>13.458377681280002</v>
      </c>
      <c r="H280" s="4" t="s">
        <v>127</v>
      </c>
      <c r="I280" s="55">
        <v>42.29853</v>
      </c>
      <c r="J280" s="55">
        <v>23.75128</v>
      </c>
      <c r="K280" s="55">
        <v>15.16409</v>
      </c>
    </row>
    <row r="281" spans="1:11" ht="24">
      <c r="A281" s="4">
        <v>31</v>
      </c>
      <c r="B281" s="69">
        <v>21227</v>
      </c>
      <c r="C281" s="55">
        <v>315.066</v>
      </c>
      <c r="D281" s="55">
        <v>2.373</v>
      </c>
      <c r="E281" s="55">
        <f t="shared" si="8"/>
        <v>0.20502720000000002</v>
      </c>
      <c r="F281" s="55">
        <f t="shared" si="25"/>
        <v>27.794976666666667</v>
      </c>
      <c r="G281" s="55">
        <f t="shared" si="26"/>
        <v>5.698726240032</v>
      </c>
      <c r="H281" s="4" t="s">
        <v>128</v>
      </c>
      <c r="I281" s="55">
        <v>18.99405</v>
      </c>
      <c r="J281" s="55">
        <v>30.7847</v>
      </c>
      <c r="K281" s="55">
        <v>33.60618</v>
      </c>
    </row>
    <row r="282" spans="1:11" ht="24">
      <c r="A282" s="4">
        <v>32</v>
      </c>
      <c r="B282" s="69">
        <v>21255</v>
      </c>
      <c r="C282" s="55">
        <v>315.69</v>
      </c>
      <c r="D282" s="55">
        <v>2.582</v>
      </c>
      <c r="E282" s="55">
        <f t="shared" si="8"/>
        <v>0.2230848</v>
      </c>
      <c r="F282" s="55">
        <f t="shared" si="25"/>
        <v>40.96382333333333</v>
      </c>
      <c r="G282" s="55">
        <f t="shared" si="26"/>
        <v>9.138406335552</v>
      </c>
      <c r="H282" s="4" t="s">
        <v>129</v>
      </c>
      <c r="I282" s="55">
        <v>31.72783</v>
      </c>
      <c r="J282" s="55">
        <v>47.02436</v>
      </c>
      <c r="K282" s="55">
        <v>44.13928</v>
      </c>
    </row>
    <row r="283" spans="1:13" ht="24.75" thickBot="1">
      <c r="A283" s="134">
        <v>33</v>
      </c>
      <c r="B283" s="135">
        <v>21270</v>
      </c>
      <c r="C283" s="136">
        <v>315.006</v>
      </c>
      <c r="D283" s="136">
        <v>1.819</v>
      </c>
      <c r="E283" s="136">
        <f t="shared" si="8"/>
        <v>0.1571616</v>
      </c>
      <c r="F283" s="136">
        <f t="shared" si="25"/>
        <v>28.421006666666667</v>
      </c>
      <c r="G283" s="136">
        <f t="shared" si="26"/>
        <v>4.466690881344</v>
      </c>
      <c r="H283" s="134" t="s">
        <v>130</v>
      </c>
      <c r="I283" s="136">
        <v>24.8825</v>
      </c>
      <c r="J283" s="136">
        <v>31.00677</v>
      </c>
      <c r="K283" s="136">
        <v>29.37375</v>
      </c>
      <c r="L283" s="137"/>
      <c r="M283" s="137"/>
    </row>
    <row r="284" spans="1:13" ht="24">
      <c r="A284" s="5">
        <v>1</v>
      </c>
      <c r="B284" s="71">
        <v>21277</v>
      </c>
      <c r="C284" s="55">
        <v>315.086</v>
      </c>
      <c r="D284" s="9">
        <v>2.553</v>
      </c>
      <c r="E284" s="55">
        <f t="shared" si="8"/>
        <v>0.2205792</v>
      </c>
      <c r="F284" s="9">
        <f t="shared" si="25"/>
        <v>96.02350666666666</v>
      </c>
      <c r="G284" s="9">
        <f t="shared" si="26"/>
        <v>21.180788281728</v>
      </c>
      <c r="H284" s="59" t="s">
        <v>68</v>
      </c>
      <c r="I284" s="9">
        <v>99.02126</v>
      </c>
      <c r="J284" s="9">
        <v>99.88372</v>
      </c>
      <c r="K284" s="9">
        <v>89.16554</v>
      </c>
      <c r="L284" s="6"/>
      <c r="M284" s="6"/>
    </row>
    <row r="285" spans="1:11" ht="24">
      <c r="A285" s="4">
        <v>2</v>
      </c>
      <c r="B285" s="69">
        <v>21297</v>
      </c>
      <c r="C285" s="55">
        <v>315.026</v>
      </c>
      <c r="D285" s="55">
        <v>1.962</v>
      </c>
      <c r="E285" s="55">
        <f aca="true" t="shared" si="27" ref="E285:E352">D285*0.0864</f>
        <v>0.1695168</v>
      </c>
      <c r="F285" s="55">
        <f t="shared" si="25"/>
        <v>43.761979999999994</v>
      </c>
      <c r="G285" s="55">
        <f t="shared" si="26"/>
        <v>7.418390811263999</v>
      </c>
      <c r="H285" s="133" t="s">
        <v>69</v>
      </c>
      <c r="I285" s="55">
        <v>46.78873</v>
      </c>
      <c r="J285" s="55">
        <v>46.4214</v>
      </c>
      <c r="K285" s="55">
        <v>38.07581</v>
      </c>
    </row>
    <row r="286" spans="1:11" ht="24">
      <c r="A286" s="4">
        <v>3</v>
      </c>
      <c r="B286" s="69">
        <v>21306</v>
      </c>
      <c r="C286" s="55">
        <v>315.086</v>
      </c>
      <c r="D286" s="55">
        <v>2.459</v>
      </c>
      <c r="E286" s="55">
        <f t="shared" si="27"/>
        <v>0.21245760000000002</v>
      </c>
      <c r="F286" s="55">
        <f t="shared" si="25"/>
        <v>33.74175666666667</v>
      </c>
      <c r="G286" s="55">
        <f t="shared" si="26"/>
        <v>7.168692641184001</v>
      </c>
      <c r="H286" s="133" t="s">
        <v>70</v>
      </c>
      <c r="I286" s="55">
        <v>28.60018</v>
      </c>
      <c r="J286" s="55">
        <v>40.52822</v>
      </c>
      <c r="K286" s="55">
        <v>32.09687</v>
      </c>
    </row>
    <row r="287" spans="1:11" ht="24">
      <c r="A287" s="4">
        <v>4</v>
      </c>
      <c r="B287" s="69">
        <v>21323</v>
      </c>
      <c r="C287" s="55">
        <v>315.336</v>
      </c>
      <c r="D287" s="55">
        <v>10.085</v>
      </c>
      <c r="E287" s="55">
        <f t="shared" si="27"/>
        <v>0.8713440000000001</v>
      </c>
      <c r="F287" s="55">
        <f t="shared" si="25"/>
        <v>110.63904666666667</v>
      </c>
      <c r="G287" s="55">
        <f t="shared" si="26"/>
        <v>96.40466947872002</v>
      </c>
      <c r="H287" s="133" t="s">
        <v>71</v>
      </c>
      <c r="I287" s="55">
        <v>124.96159</v>
      </c>
      <c r="J287" s="55">
        <v>97.58105</v>
      </c>
      <c r="K287" s="55">
        <v>109.3745</v>
      </c>
    </row>
    <row r="288" spans="1:11" ht="24">
      <c r="A288" s="4">
        <v>5</v>
      </c>
      <c r="B288" s="69">
        <v>21330</v>
      </c>
      <c r="C288" s="55">
        <v>315.366</v>
      </c>
      <c r="D288" s="55">
        <v>10.161</v>
      </c>
      <c r="E288" s="55">
        <f t="shared" si="27"/>
        <v>0.8779104</v>
      </c>
      <c r="F288" s="55">
        <f t="shared" si="25"/>
        <v>86.74437</v>
      </c>
      <c r="G288" s="55">
        <f t="shared" si="26"/>
        <v>76.153784564448</v>
      </c>
      <c r="H288" s="133" t="s">
        <v>72</v>
      </c>
      <c r="I288" s="55">
        <v>100.31679</v>
      </c>
      <c r="J288" s="55">
        <v>78.00454</v>
      </c>
      <c r="K288" s="55">
        <v>81.91178</v>
      </c>
    </row>
    <row r="289" spans="1:11" ht="24">
      <c r="A289" s="4">
        <v>6</v>
      </c>
      <c r="B289" s="69">
        <v>21339</v>
      </c>
      <c r="C289" s="55">
        <v>315.206</v>
      </c>
      <c r="D289" s="55">
        <v>4.789</v>
      </c>
      <c r="E289" s="55">
        <f t="shared" si="27"/>
        <v>0.4137696</v>
      </c>
      <c r="F289" s="55">
        <f t="shared" si="25"/>
        <v>77.61126333333333</v>
      </c>
      <c r="G289" s="55">
        <f t="shared" si="26"/>
        <v>32.113181384928</v>
      </c>
      <c r="H289" s="133" t="s">
        <v>73</v>
      </c>
      <c r="I289" s="55">
        <v>87.29769</v>
      </c>
      <c r="J289" s="55">
        <v>74.43599</v>
      </c>
      <c r="K289" s="55">
        <v>71.10011</v>
      </c>
    </row>
    <row r="290" spans="1:11" ht="24">
      <c r="A290" s="4">
        <v>7</v>
      </c>
      <c r="B290" s="69">
        <v>21352</v>
      </c>
      <c r="C290" s="55">
        <v>315.426</v>
      </c>
      <c r="D290" s="55">
        <v>11.113</v>
      </c>
      <c r="E290" s="55">
        <f t="shared" si="27"/>
        <v>0.9601632</v>
      </c>
      <c r="F290" s="55">
        <f t="shared" si="25"/>
        <v>29.897763333333334</v>
      </c>
      <c r="G290" s="55">
        <f t="shared" si="26"/>
        <v>28.706732114976</v>
      </c>
      <c r="H290" s="133" t="s">
        <v>74</v>
      </c>
      <c r="I290" s="55">
        <v>32.61381</v>
      </c>
      <c r="J290" s="55">
        <v>37.84941</v>
      </c>
      <c r="K290" s="55">
        <v>19.23007</v>
      </c>
    </row>
    <row r="291" spans="1:11" ht="24">
      <c r="A291" s="4">
        <v>8</v>
      </c>
      <c r="B291" s="69">
        <v>21362</v>
      </c>
      <c r="C291" s="55">
        <v>315.066</v>
      </c>
      <c r="D291" s="55">
        <v>2.408</v>
      </c>
      <c r="E291" s="55">
        <f t="shared" si="27"/>
        <v>0.2080512</v>
      </c>
      <c r="F291" s="55">
        <f t="shared" si="25"/>
        <v>13.885043333333334</v>
      </c>
      <c r="G291" s="55">
        <f t="shared" si="26"/>
        <v>2.888799927552</v>
      </c>
      <c r="H291" s="133" t="s">
        <v>75</v>
      </c>
      <c r="I291" s="55">
        <v>10.62409</v>
      </c>
      <c r="J291" s="55">
        <v>13.99417</v>
      </c>
      <c r="K291" s="55">
        <v>17.03687</v>
      </c>
    </row>
    <row r="292" spans="1:11" ht="24">
      <c r="A292" s="4">
        <v>9</v>
      </c>
      <c r="B292" s="69">
        <v>21367</v>
      </c>
      <c r="C292" s="55">
        <v>315.176</v>
      </c>
      <c r="D292" s="55">
        <v>4.401</v>
      </c>
      <c r="E292" s="55">
        <f t="shared" si="27"/>
        <v>0.3802464</v>
      </c>
      <c r="F292" s="55">
        <f t="shared" si="25"/>
        <v>75.50477</v>
      </c>
      <c r="G292" s="55">
        <f t="shared" si="26"/>
        <v>28.710416975327995</v>
      </c>
      <c r="H292" s="133" t="s">
        <v>76</v>
      </c>
      <c r="I292" s="55">
        <v>78.59756</v>
      </c>
      <c r="J292" s="55">
        <v>73.8451</v>
      </c>
      <c r="K292" s="55">
        <v>74.07165</v>
      </c>
    </row>
    <row r="293" spans="1:11" ht="24">
      <c r="A293" s="4">
        <v>10</v>
      </c>
      <c r="B293" s="69">
        <v>21382</v>
      </c>
      <c r="C293" s="55">
        <v>315.116</v>
      </c>
      <c r="D293" s="55">
        <v>3.004</v>
      </c>
      <c r="E293" s="55">
        <f t="shared" si="27"/>
        <v>0.2595456</v>
      </c>
      <c r="F293" s="55">
        <f t="shared" si="25"/>
        <v>84.34845</v>
      </c>
      <c r="G293" s="55">
        <f t="shared" si="26"/>
        <v>21.89226906432</v>
      </c>
      <c r="H293" s="133" t="s">
        <v>77</v>
      </c>
      <c r="I293" s="55">
        <v>83.97213</v>
      </c>
      <c r="J293" s="55">
        <v>81.82028</v>
      </c>
      <c r="K293" s="55">
        <v>87.25294</v>
      </c>
    </row>
    <row r="294" spans="1:11" ht="24">
      <c r="A294" s="4">
        <v>11</v>
      </c>
      <c r="B294" s="69">
        <v>21388</v>
      </c>
      <c r="C294" s="55">
        <v>315.476</v>
      </c>
      <c r="D294" s="55">
        <v>13.035</v>
      </c>
      <c r="E294" s="55">
        <f t="shared" si="27"/>
        <v>1.1262240000000001</v>
      </c>
      <c r="F294" s="55">
        <f t="shared" si="25"/>
        <v>127.47739666666666</v>
      </c>
      <c r="G294" s="55">
        <f t="shared" si="26"/>
        <v>143.56810358352</v>
      </c>
      <c r="H294" s="133" t="s">
        <v>78</v>
      </c>
      <c r="I294" s="55">
        <v>130.23639</v>
      </c>
      <c r="J294" s="55">
        <v>129.18116</v>
      </c>
      <c r="K294" s="55">
        <v>123.01464</v>
      </c>
    </row>
    <row r="295" spans="1:11" ht="24">
      <c r="A295" s="4">
        <v>12</v>
      </c>
      <c r="B295" s="69">
        <v>21403</v>
      </c>
      <c r="C295" s="55">
        <v>315.296</v>
      </c>
      <c r="D295" s="55">
        <v>8.011</v>
      </c>
      <c r="E295" s="55">
        <f t="shared" si="27"/>
        <v>0.6921503999999999</v>
      </c>
      <c r="F295" s="55">
        <f t="shared" si="25"/>
        <v>122.52917333333335</v>
      </c>
      <c r="G295" s="55">
        <f t="shared" si="26"/>
        <v>84.80861633433601</v>
      </c>
      <c r="H295" s="133" t="s">
        <v>79</v>
      </c>
      <c r="I295" s="55">
        <v>109.02525</v>
      </c>
      <c r="J295" s="55">
        <v>110.17973</v>
      </c>
      <c r="K295" s="55">
        <v>148.38254</v>
      </c>
    </row>
    <row r="296" spans="1:11" ht="24">
      <c r="A296" s="4">
        <v>13</v>
      </c>
      <c r="B296" s="69">
        <v>21410</v>
      </c>
      <c r="C296" s="55">
        <v>316.106</v>
      </c>
      <c r="D296" s="55">
        <v>46.582</v>
      </c>
      <c r="E296" s="55">
        <f t="shared" si="27"/>
        <v>4.0246848</v>
      </c>
      <c r="F296" s="55">
        <f t="shared" si="25"/>
        <v>479.5356</v>
      </c>
      <c r="G296" s="55">
        <f t="shared" si="26"/>
        <v>1929.97964037888</v>
      </c>
      <c r="H296" s="133" t="s">
        <v>80</v>
      </c>
      <c r="I296" s="55">
        <v>361.45692</v>
      </c>
      <c r="J296" s="55">
        <v>521.36404</v>
      </c>
      <c r="K296" s="55">
        <v>555.78584</v>
      </c>
    </row>
    <row r="297" spans="1:11" ht="24">
      <c r="A297" s="4">
        <v>14</v>
      </c>
      <c r="B297" s="69">
        <v>21424</v>
      </c>
      <c r="C297" s="55">
        <v>315.296</v>
      </c>
      <c r="D297" s="55">
        <v>10.292</v>
      </c>
      <c r="E297" s="55">
        <f t="shared" si="27"/>
        <v>0.8892288</v>
      </c>
      <c r="F297" s="55">
        <f t="shared" si="25"/>
        <v>76.9826</v>
      </c>
      <c r="G297" s="55">
        <f t="shared" si="26"/>
        <v>68.45514501888</v>
      </c>
      <c r="H297" s="133" t="s">
        <v>81</v>
      </c>
      <c r="I297" s="55">
        <v>84.6376</v>
      </c>
      <c r="J297" s="55">
        <v>64.53816</v>
      </c>
      <c r="K297" s="55">
        <v>81.77204</v>
      </c>
    </row>
    <row r="298" spans="1:11" ht="24">
      <c r="A298" s="4">
        <v>15</v>
      </c>
      <c r="B298" s="69">
        <v>21431</v>
      </c>
      <c r="C298" s="55">
        <v>315.106</v>
      </c>
      <c r="D298" s="55">
        <v>3.51</v>
      </c>
      <c r="E298" s="55">
        <f t="shared" si="27"/>
        <v>0.303264</v>
      </c>
      <c r="F298" s="55">
        <f t="shared" si="25"/>
        <v>40.374943333333334</v>
      </c>
      <c r="G298" s="55">
        <f t="shared" si="26"/>
        <v>12.24426681504</v>
      </c>
      <c r="H298" s="133" t="s">
        <v>82</v>
      </c>
      <c r="I298" s="55">
        <v>45.01216</v>
      </c>
      <c r="J298" s="55">
        <v>44.4555</v>
      </c>
      <c r="K298" s="55">
        <v>31.65717</v>
      </c>
    </row>
    <row r="299" spans="1:11" ht="24">
      <c r="A299" s="4">
        <v>16</v>
      </c>
      <c r="B299" s="69">
        <v>21444</v>
      </c>
      <c r="C299" s="55">
        <v>315.176</v>
      </c>
      <c r="D299" s="55">
        <v>4.913</v>
      </c>
      <c r="E299" s="55">
        <f t="shared" si="27"/>
        <v>0.42448320000000006</v>
      </c>
      <c r="F299" s="55">
        <f t="shared" si="25"/>
        <v>41.34646333333333</v>
      </c>
      <c r="G299" s="55">
        <f t="shared" si="26"/>
        <v>17.550879064416</v>
      </c>
      <c r="H299" s="133" t="s">
        <v>83</v>
      </c>
      <c r="I299" s="55">
        <v>41.80168</v>
      </c>
      <c r="J299" s="55">
        <v>48.8465</v>
      </c>
      <c r="K299" s="55">
        <v>33.39121</v>
      </c>
    </row>
    <row r="300" spans="1:11" ht="24">
      <c r="A300" s="4">
        <v>17</v>
      </c>
      <c r="B300" s="69">
        <v>21452</v>
      </c>
      <c r="C300" s="55">
        <v>315.226</v>
      </c>
      <c r="D300" s="55">
        <v>5.446</v>
      </c>
      <c r="E300" s="55">
        <f t="shared" si="27"/>
        <v>0.4705344</v>
      </c>
      <c r="F300" s="55">
        <f t="shared" si="25"/>
        <v>18.15938</v>
      </c>
      <c r="G300" s="55">
        <f t="shared" si="26"/>
        <v>8.544612972672</v>
      </c>
      <c r="H300" s="133" t="s">
        <v>84</v>
      </c>
      <c r="I300" s="55">
        <v>19.55452</v>
      </c>
      <c r="J300" s="55">
        <v>23.25661</v>
      </c>
      <c r="K300" s="55">
        <v>11.66701</v>
      </c>
    </row>
    <row r="301" spans="1:11" ht="24">
      <c r="A301" s="4">
        <v>18</v>
      </c>
      <c r="B301" s="69">
        <v>21464</v>
      </c>
      <c r="C301" s="55">
        <v>315.116</v>
      </c>
      <c r="D301" s="55">
        <v>3.539</v>
      </c>
      <c r="E301" s="55">
        <f t="shared" si="27"/>
        <v>0.30576960000000003</v>
      </c>
      <c r="F301" s="55">
        <f t="shared" si="25"/>
        <v>51.575003333333335</v>
      </c>
      <c r="G301" s="55">
        <f t="shared" si="26"/>
        <v>15.770068139232002</v>
      </c>
      <c r="H301" s="133" t="s">
        <v>85</v>
      </c>
      <c r="I301" s="55">
        <v>38.05327</v>
      </c>
      <c r="J301" s="55">
        <v>65.43482</v>
      </c>
      <c r="K301" s="55">
        <v>51.23692</v>
      </c>
    </row>
    <row r="302" spans="1:11" ht="24">
      <c r="A302" s="4">
        <v>19</v>
      </c>
      <c r="B302" s="69">
        <v>21486</v>
      </c>
      <c r="C302" s="55">
        <v>315.126</v>
      </c>
      <c r="D302" s="55">
        <v>3.598</v>
      </c>
      <c r="E302" s="55">
        <f t="shared" si="27"/>
        <v>0.3108672</v>
      </c>
      <c r="F302" s="55">
        <f t="shared" si="25"/>
        <v>16.221236666666666</v>
      </c>
      <c r="G302" s="55">
        <f t="shared" si="26"/>
        <v>5.042650423104</v>
      </c>
      <c r="H302" s="133" t="s">
        <v>86</v>
      </c>
      <c r="I302" s="55">
        <v>22.3578</v>
      </c>
      <c r="J302" s="55">
        <v>17.19752</v>
      </c>
      <c r="K302" s="55">
        <v>9.10839</v>
      </c>
    </row>
    <row r="303" spans="1:11" ht="24">
      <c r="A303" s="4">
        <v>20</v>
      </c>
      <c r="B303" s="69">
        <v>21493</v>
      </c>
      <c r="C303" s="55">
        <v>315.046</v>
      </c>
      <c r="D303" s="55">
        <v>2.198</v>
      </c>
      <c r="E303" s="55">
        <f t="shared" si="27"/>
        <v>0.1899072</v>
      </c>
      <c r="F303" s="55">
        <f t="shared" si="25"/>
        <v>5.959783333333333</v>
      </c>
      <c r="G303" s="55">
        <f t="shared" si="26"/>
        <v>1.13180576544</v>
      </c>
      <c r="H303" s="133" t="s">
        <v>59</v>
      </c>
      <c r="I303" s="55">
        <v>9.07294</v>
      </c>
      <c r="J303" s="55">
        <v>6.46465</v>
      </c>
      <c r="K303" s="55">
        <v>2.34176</v>
      </c>
    </row>
    <row r="304" spans="1:11" ht="24">
      <c r="A304" s="4">
        <v>21</v>
      </c>
      <c r="B304" s="69">
        <v>21513</v>
      </c>
      <c r="C304" s="55">
        <v>315.026</v>
      </c>
      <c r="D304" s="55">
        <v>2.176</v>
      </c>
      <c r="E304" s="55">
        <f t="shared" si="27"/>
        <v>0.18800640000000002</v>
      </c>
      <c r="F304" s="55">
        <f t="shared" si="25"/>
        <v>13.232006666666665</v>
      </c>
      <c r="G304" s="55">
        <f t="shared" si="26"/>
        <v>2.487701938176</v>
      </c>
      <c r="H304" s="133" t="s">
        <v>60</v>
      </c>
      <c r="I304" s="55">
        <v>4.03168</v>
      </c>
      <c r="J304" s="55">
        <v>16.83407</v>
      </c>
      <c r="K304" s="55">
        <v>18.83027</v>
      </c>
    </row>
    <row r="305" spans="1:11" ht="24">
      <c r="A305" s="4">
        <v>22</v>
      </c>
      <c r="B305" s="69">
        <v>21527</v>
      </c>
      <c r="C305" s="55">
        <v>314.976</v>
      </c>
      <c r="D305" s="55">
        <v>1.975</v>
      </c>
      <c r="E305" s="55">
        <f t="shared" si="27"/>
        <v>0.17064000000000001</v>
      </c>
      <c r="F305" s="55">
        <f t="shared" si="25"/>
        <v>29.46605</v>
      </c>
      <c r="G305" s="55">
        <f t="shared" si="26"/>
        <v>5.028086772</v>
      </c>
      <c r="H305" s="133" t="s">
        <v>61</v>
      </c>
      <c r="I305" s="55">
        <v>26.85185</v>
      </c>
      <c r="J305" s="55">
        <v>38.68988</v>
      </c>
      <c r="K305" s="55">
        <v>22.85642</v>
      </c>
    </row>
    <row r="306" spans="1:11" ht="24">
      <c r="A306" s="4">
        <v>23</v>
      </c>
      <c r="B306" s="69">
        <v>21541</v>
      </c>
      <c r="C306" s="55">
        <v>314.946</v>
      </c>
      <c r="D306" s="55">
        <v>1.115</v>
      </c>
      <c r="E306" s="55">
        <f t="shared" si="27"/>
        <v>0.096336</v>
      </c>
      <c r="F306" s="55">
        <f t="shared" si="25"/>
        <v>28.790816666666668</v>
      </c>
      <c r="G306" s="55">
        <f t="shared" si="26"/>
        <v>2.7735921144000004</v>
      </c>
      <c r="H306" s="133" t="s">
        <v>62</v>
      </c>
      <c r="I306" s="55">
        <v>26.35797</v>
      </c>
      <c r="J306" s="55">
        <v>30.97744</v>
      </c>
      <c r="K306" s="55">
        <v>29.03704</v>
      </c>
    </row>
    <row r="307" spans="1:11" ht="24">
      <c r="A307" s="4">
        <v>24</v>
      </c>
      <c r="B307" s="69">
        <v>21562</v>
      </c>
      <c r="C307" s="55">
        <v>314.946</v>
      </c>
      <c r="D307" s="55">
        <v>1.122</v>
      </c>
      <c r="E307" s="55">
        <f t="shared" si="27"/>
        <v>0.09694080000000002</v>
      </c>
      <c r="F307" s="55">
        <f t="shared" si="25"/>
        <v>47.20183666666666</v>
      </c>
      <c r="G307" s="55">
        <f t="shared" si="26"/>
        <v>4.575783807936</v>
      </c>
      <c r="H307" s="133" t="s">
        <v>63</v>
      </c>
      <c r="I307" s="55">
        <v>43.30114</v>
      </c>
      <c r="J307" s="55">
        <v>48.21375</v>
      </c>
      <c r="K307" s="55">
        <v>50.09062</v>
      </c>
    </row>
    <row r="308" spans="1:11" ht="24">
      <c r="A308" s="4">
        <v>25</v>
      </c>
      <c r="B308" s="69">
        <v>21578</v>
      </c>
      <c r="C308" s="55">
        <v>315.056</v>
      </c>
      <c r="D308" s="55">
        <v>2.176</v>
      </c>
      <c r="E308" s="55">
        <f t="shared" si="27"/>
        <v>0.18800640000000002</v>
      </c>
      <c r="F308" s="55">
        <f t="shared" si="25"/>
        <v>46.586330000000004</v>
      </c>
      <c r="G308" s="55">
        <f t="shared" si="26"/>
        <v>8.758528192512001</v>
      </c>
      <c r="H308" s="133" t="s">
        <v>64</v>
      </c>
      <c r="I308" s="55">
        <v>57.84062</v>
      </c>
      <c r="J308" s="55">
        <v>44.1294</v>
      </c>
      <c r="K308" s="55">
        <v>37.78897</v>
      </c>
    </row>
    <row r="309" spans="1:11" ht="24">
      <c r="A309" s="4">
        <v>26</v>
      </c>
      <c r="B309" s="69">
        <v>21591</v>
      </c>
      <c r="C309" s="55">
        <v>314.876</v>
      </c>
      <c r="D309" s="55">
        <v>0.805</v>
      </c>
      <c r="E309" s="55">
        <f t="shared" si="27"/>
        <v>0.069552</v>
      </c>
      <c r="F309" s="55">
        <f t="shared" si="25"/>
        <v>39.078543333333336</v>
      </c>
      <c r="G309" s="55">
        <f t="shared" si="26"/>
        <v>2.71799084592</v>
      </c>
      <c r="H309" s="133" t="s">
        <v>66</v>
      </c>
      <c r="I309" s="55">
        <v>42.66245</v>
      </c>
      <c r="J309" s="55">
        <v>35.55595</v>
      </c>
      <c r="K309" s="55">
        <v>39.01723</v>
      </c>
    </row>
    <row r="310" spans="1:11" ht="24">
      <c r="A310" s="4">
        <v>27</v>
      </c>
      <c r="B310" s="69">
        <v>21605</v>
      </c>
      <c r="C310" s="55">
        <v>314.826</v>
      </c>
      <c r="D310" s="55">
        <v>0.789</v>
      </c>
      <c r="E310" s="55">
        <f t="shared" si="27"/>
        <v>0.06816960000000001</v>
      </c>
      <c r="F310" s="55">
        <f t="shared" si="25"/>
        <v>45.56780666666668</v>
      </c>
      <c r="G310" s="55">
        <f t="shared" si="26"/>
        <v>3.1063391533440012</v>
      </c>
      <c r="H310" s="133" t="s">
        <v>67</v>
      </c>
      <c r="I310" s="55">
        <v>58.29337</v>
      </c>
      <c r="J310" s="55">
        <v>32.17139</v>
      </c>
      <c r="K310" s="55">
        <v>46.23866</v>
      </c>
    </row>
    <row r="311" spans="1:11" ht="24">
      <c r="A311" s="4">
        <v>28</v>
      </c>
      <c r="B311" s="69">
        <v>21612</v>
      </c>
      <c r="C311" s="55">
        <v>314.876</v>
      </c>
      <c r="D311" s="55">
        <v>0.808</v>
      </c>
      <c r="E311" s="55">
        <f t="shared" si="27"/>
        <v>0.0698112</v>
      </c>
      <c r="F311" s="55">
        <f t="shared" si="25"/>
        <v>61.34991666666667</v>
      </c>
      <c r="G311" s="55">
        <f t="shared" si="26"/>
        <v>4.2829113024000005</v>
      </c>
      <c r="H311" s="133" t="s">
        <v>125</v>
      </c>
      <c r="I311" s="55">
        <v>57.01184</v>
      </c>
      <c r="J311" s="55">
        <v>55.27393</v>
      </c>
      <c r="K311" s="55">
        <v>71.76398</v>
      </c>
    </row>
    <row r="312" spans="1:11" ht="24">
      <c r="A312" s="4">
        <v>29</v>
      </c>
      <c r="B312" s="69">
        <v>21632</v>
      </c>
      <c r="C312" s="55">
        <v>314.846</v>
      </c>
      <c r="D312" s="55">
        <v>0.747</v>
      </c>
      <c r="E312" s="55">
        <f t="shared" si="27"/>
        <v>0.06454080000000001</v>
      </c>
      <c r="F312" s="55">
        <f t="shared" si="25"/>
        <v>41.18172666666666</v>
      </c>
      <c r="G312" s="55">
        <f t="shared" si="26"/>
        <v>2.657901584448</v>
      </c>
      <c r="H312" s="133" t="s">
        <v>126</v>
      </c>
      <c r="I312" s="55">
        <v>47.88769</v>
      </c>
      <c r="J312" s="55">
        <v>37.91611</v>
      </c>
      <c r="K312" s="55">
        <v>37.74138</v>
      </c>
    </row>
    <row r="313" spans="1:11" s="137" customFormat="1" ht="24.75" thickBot="1">
      <c r="A313" s="134">
        <v>30</v>
      </c>
      <c r="B313" s="135">
        <v>21634</v>
      </c>
      <c r="C313" s="136">
        <v>315.356</v>
      </c>
      <c r="D313" s="136">
        <v>11.843</v>
      </c>
      <c r="E313" s="136">
        <f t="shared" si="27"/>
        <v>1.0232352</v>
      </c>
      <c r="F313" s="136">
        <f t="shared" si="25"/>
        <v>35.095683333333334</v>
      </c>
      <c r="G313" s="136">
        <f t="shared" si="26"/>
        <v>35.91113855472</v>
      </c>
      <c r="H313" s="138" t="s">
        <v>127</v>
      </c>
      <c r="I313" s="136">
        <v>50.38312</v>
      </c>
      <c r="J313" s="136">
        <v>23.10743</v>
      </c>
      <c r="K313" s="136">
        <v>31.7965</v>
      </c>
    </row>
    <row r="314" spans="1:11" ht="24">
      <c r="A314" s="4">
        <v>1</v>
      </c>
      <c r="B314" s="69">
        <v>21645</v>
      </c>
      <c r="C314" s="55">
        <v>314.866</v>
      </c>
      <c r="D314" s="55">
        <v>0.752</v>
      </c>
      <c r="E314" s="55">
        <f t="shared" si="27"/>
        <v>0.0649728</v>
      </c>
      <c r="F314" s="55">
        <f t="shared" si="25"/>
        <v>81.62282666666667</v>
      </c>
      <c r="G314" s="55">
        <f t="shared" si="26"/>
        <v>5.303263592448</v>
      </c>
      <c r="H314" s="133" t="s">
        <v>68</v>
      </c>
      <c r="I314" s="55">
        <v>81.99994</v>
      </c>
      <c r="J314" s="55">
        <v>88.4444</v>
      </c>
      <c r="K314" s="55">
        <v>74.42414</v>
      </c>
    </row>
    <row r="315" spans="1:11" ht="24">
      <c r="A315" s="4">
        <v>2</v>
      </c>
      <c r="B315" s="69">
        <v>21667</v>
      </c>
      <c r="C315" s="55">
        <v>314.846</v>
      </c>
      <c r="D315" s="55">
        <v>0.747</v>
      </c>
      <c r="E315" s="55">
        <f t="shared" si="27"/>
        <v>0.06454080000000001</v>
      </c>
      <c r="F315" s="55">
        <f t="shared" si="25"/>
        <v>66.11302333333333</v>
      </c>
      <c r="G315" s="55">
        <f t="shared" si="26"/>
        <v>4.266987416352</v>
      </c>
      <c r="H315" s="133" t="s">
        <v>69</v>
      </c>
      <c r="I315" s="55">
        <v>77.65283</v>
      </c>
      <c r="J315" s="55">
        <v>62.80843</v>
      </c>
      <c r="K315" s="55">
        <v>57.87781</v>
      </c>
    </row>
    <row r="316" spans="1:11" ht="24">
      <c r="A316" s="4">
        <v>3</v>
      </c>
      <c r="B316" s="69">
        <v>21674</v>
      </c>
      <c r="C316" s="55">
        <v>314.896</v>
      </c>
      <c r="D316" s="55">
        <v>0.762</v>
      </c>
      <c r="E316" s="55">
        <f t="shared" si="27"/>
        <v>0.0658368</v>
      </c>
      <c r="F316" s="55">
        <f t="shared" si="25"/>
        <v>26.560473333333334</v>
      </c>
      <c r="G316" s="55">
        <f t="shared" si="26"/>
        <v>1.748656570752</v>
      </c>
      <c r="H316" s="133" t="s">
        <v>70</v>
      </c>
      <c r="I316" s="55">
        <v>33.10736</v>
      </c>
      <c r="J316" s="55">
        <v>5.93589</v>
      </c>
      <c r="K316" s="55">
        <v>40.63817</v>
      </c>
    </row>
    <row r="317" spans="1:11" ht="24">
      <c r="A317" s="4">
        <v>4</v>
      </c>
      <c r="B317" s="69">
        <v>21688</v>
      </c>
      <c r="C317" s="55">
        <v>314.846</v>
      </c>
      <c r="D317" s="55">
        <v>0.742</v>
      </c>
      <c r="E317" s="55">
        <f t="shared" si="27"/>
        <v>0.06410880000000001</v>
      </c>
      <c r="F317" s="55">
        <f t="shared" si="25"/>
        <v>36.29735</v>
      </c>
      <c r="G317" s="55">
        <f t="shared" si="26"/>
        <v>2.3269795516800005</v>
      </c>
      <c r="H317" s="133" t="s">
        <v>71</v>
      </c>
      <c r="I317" s="55">
        <v>34.95133</v>
      </c>
      <c r="J317" s="55">
        <v>43.5389</v>
      </c>
      <c r="K317" s="55">
        <v>30.40182</v>
      </c>
    </row>
    <row r="318" spans="1:11" ht="24">
      <c r="A318" s="4">
        <v>5</v>
      </c>
      <c r="B318" s="69">
        <v>21708</v>
      </c>
      <c r="C318" s="55">
        <v>315.266</v>
      </c>
      <c r="D318" s="55">
        <v>6.981</v>
      </c>
      <c r="E318" s="55">
        <f t="shared" si="27"/>
        <v>0.6031584</v>
      </c>
      <c r="F318" s="55">
        <f t="shared" si="25"/>
        <v>322.7839166666667</v>
      </c>
      <c r="G318" s="55">
        <f t="shared" si="26"/>
        <v>194.68983072240002</v>
      </c>
      <c r="H318" s="133" t="s">
        <v>72</v>
      </c>
      <c r="I318" s="55">
        <v>339.47084</v>
      </c>
      <c r="J318" s="55">
        <v>310.19302</v>
      </c>
      <c r="K318" s="55">
        <v>318.68789</v>
      </c>
    </row>
    <row r="319" spans="1:11" ht="24">
      <c r="A319" s="4">
        <v>6</v>
      </c>
      <c r="B319" s="69">
        <v>21716</v>
      </c>
      <c r="C319" s="55">
        <v>314.906</v>
      </c>
      <c r="D319" s="55">
        <v>0.777</v>
      </c>
      <c r="E319" s="55">
        <f t="shared" si="27"/>
        <v>0.0671328</v>
      </c>
      <c r="F319" s="55">
        <f t="shared" si="25"/>
        <v>30.40913</v>
      </c>
      <c r="G319" s="55">
        <f t="shared" si="26"/>
        <v>2.041450042464</v>
      </c>
      <c r="H319" s="133" t="s">
        <v>73</v>
      </c>
      <c r="I319" s="55">
        <v>12.8448</v>
      </c>
      <c r="J319" s="55">
        <v>36.33428</v>
      </c>
      <c r="K319" s="55">
        <v>42.04831</v>
      </c>
    </row>
    <row r="320" spans="1:11" ht="24">
      <c r="A320" s="4">
        <v>7</v>
      </c>
      <c r="B320" s="69">
        <v>21724</v>
      </c>
      <c r="C320" s="55">
        <v>315.996</v>
      </c>
      <c r="D320" s="55">
        <v>30.375</v>
      </c>
      <c r="E320" s="55">
        <f t="shared" si="27"/>
        <v>2.6244</v>
      </c>
      <c r="F320" s="55">
        <f t="shared" si="25"/>
        <v>1497.1660033333335</v>
      </c>
      <c r="G320" s="55">
        <f t="shared" si="26"/>
        <v>3929.1624591480004</v>
      </c>
      <c r="H320" s="133" t="s">
        <v>74</v>
      </c>
      <c r="I320" s="55">
        <v>1549.49728</v>
      </c>
      <c r="J320" s="55">
        <v>1789.46159</v>
      </c>
      <c r="K320" s="55">
        <v>1152.53914</v>
      </c>
    </row>
    <row r="321" spans="1:11" ht="24">
      <c r="A321" s="4">
        <v>8</v>
      </c>
      <c r="B321" s="69">
        <v>21732</v>
      </c>
      <c r="C321" s="55">
        <v>315.096</v>
      </c>
      <c r="D321" s="55">
        <v>3.108</v>
      </c>
      <c r="E321" s="55">
        <f t="shared" si="27"/>
        <v>0.2685312</v>
      </c>
      <c r="F321" s="55">
        <f t="shared" si="25"/>
        <v>156.677325</v>
      </c>
      <c r="G321" s="55">
        <f t="shared" si="26"/>
        <v>42.07275009504</v>
      </c>
      <c r="H321" s="133" t="s">
        <v>75</v>
      </c>
      <c r="I321" s="55">
        <v>151.23657</v>
      </c>
      <c r="J321" s="55">
        <v>156.37584</v>
      </c>
      <c r="K321" s="55">
        <v>162.419565</v>
      </c>
    </row>
    <row r="322" spans="1:11" ht="24">
      <c r="A322" s="4">
        <v>9</v>
      </c>
      <c r="B322" s="69">
        <v>21744</v>
      </c>
      <c r="C322" s="55">
        <v>315.536</v>
      </c>
      <c r="D322" s="55">
        <v>9.361</v>
      </c>
      <c r="E322" s="55">
        <f t="shared" si="27"/>
        <v>0.8087904000000001</v>
      </c>
      <c r="F322" s="55">
        <f t="shared" si="25"/>
        <v>154.77596333333335</v>
      </c>
      <c r="G322" s="55">
        <f t="shared" si="26"/>
        <v>125.18131329475203</v>
      </c>
      <c r="H322" s="133" t="s">
        <v>76</v>
      </c>
      <c r="I322" s="55">
        <v>171.75718</v>
      </c>
      <c r="J322" s="55">
        <v>152.48156</v>
      </c>
      <c r="K322" s="55">
        <v>140.08915</v>
      </c>
    </row>
    <row r="323" spans="1:11" ht="24">
      <c r="A323" s="4">
        <v>10</v>
      </c>
      <c r="B323" s="69">
        <v>21756</v>
      </c>
      <c r="C323" s="55">
        <v>315.826</v>
      </c>
      <c r="D323" s="55">
        <v>25.167</v>
      </c>
      <c r="E323" s="55">
        <f t="shared" si="27"/>
        <v>2.1744288000000003</v>
      </c>
      <c r="F323" s="55">
        <f t="shared" si="25"/>
        <v>144.58291333333332</v>
      </c>
      <c r="G323" s="55">
        <f t="shared" si="26"/>
        <v>314.385250739904</v>
      </c>
      <c r="H323" s="133" t="s">
        <v>77</v>
      </c>
      <c r="I323" s="55">
        <v>153.53462</v>
      </c>
      <c r="J323" s="55">
        <v>149.84513</v>
      </c>
      <c r="K323" s="55">
        <v>130.36899</v>
      </c>
    </row>
    <row r="324" spans="1:11" ht="24">
      <c r="A324" s="4">
        <v>11</v>
      </c>
      <c r="B324" s="69">
        <v>21763</v>
      </c>
      <c r="C324" s="55">
        <v>315.796</v>
      </c>
      <c r="D324" s="55">
        <v>25.01</v>
      </c>
      <c r="E324" s="55">
        <f t="shared" si="27"/>
        <v>2.160864</v>
      </c>
      <c r="F324" s="55">
        <f t="shared" si="25"/>
        <v>103.78428333333333</v>
      </c>
      <c r="G324" s="55">
        <f t="shared" si="26"/>
        <v>224.26372162080003</v>
      </c>
      <c r="H324" s="133" t="s">
        <v>78</v>
      </c>
      <c r="I324" s="55">
        <v>100.84622</v>
      </c>
      <c r="J324" s="55">
        <v>93.71064</v>
      </c>
      <c r="K324" s="55">
        <v>116.79599</v>
      </c>
    </row>
    <row r="325" spans="1:11" ht="24">
      <c r="A325" s="4">
        <v>12</v>
      </c>
      <c r="B325" s="69">
        <v>21784</v>
      </c>
      <c r="C325" s="55">
        <v>316.646</v>
      </c>
      <c r="D325" s="55">
        <v>91.353</v>
      </c>
      <c r="E325" s="55">
        <f t="shared" si="27"/>
        <v>7.8928992</v>
      </c>
      <c r="F325" s="55">
        <f t="shared" si="25"/>
        <v>310.81262</v>
      </c>
      <c r="G325" s="55">
        <f t="shared" si="26"/>
        <v>2453.2126797479036</v>
      </c>
      <c r="H325" s="133" t="s">
        <v>79</v>
      </c>
      <c r="I325" s="55">
        <v>299.22238</v>
      </c>
      <c r="J325" s="55">
        <v>299.80629</v>
      </c>
      <c r="K325" s="55">
        <v>333.40919</v>
      </c>
    </row>
    <row r="326" spans="1:11" ht="24">
      <c r="A326" s="4">
        <v>13</v>
      </c>
      <c r="B326" s="69">
        <v>21788</v>
      </c>
      <c r="C326" s="55">
        <v>316.776</v>
      </c>
      <c r="D326" s="55">
        <v>104.753</v>
      </c>
      <c r="E326" s="55">
        <f t="shared" si="27"/>
        <v>9.0506592</v>
      </c>
      <c r="F326" s="55">
        <f t="shared" si="25"/>
        <v>170.92002333333335</v>
      </c>
      <c r="G326" s="55">
        <f t="shared" si="26"/>
        <v>1546.9388816460482</v>
      </c>
      <c r="H326" s="133" t="s">
        <v>80</v>
      </c>
      <c r="I326" s="55">
        <v>150.56707</v>
      </c>
      <c r="J326" s="55">
        <v>164.85648</v>
      </c>
      <c r="K326" s="55">
        <v>197.33652</v>
      </c>
    </row>
    <row r="327" spans="1:11" ht="24">
      <c r="A327" s="4">
        <v>14</v>
      </c>
      <c r="B327" s="69">
        <v>21798</v>
      </c>
      <c r="C327" s="55">
        <v>315.766</v>
      </c>
      <c r="D327" s="55">
        <v>24.727</v>
      </c>
      <c r="E327" s="55">
        <f t="shared" si="27"/>
        <v>2.1364128</v>
      </c>
      <c r="F327" s="55">
        <f t="shared" si="25"/>
        <v>77.21766000000001</v>
      </c>
      <c r="G327" s="55">
        <f t="shared" si="26"/>
        <v>164.96879721004802</v>
      </c>
      <c r="H327" s="133" t="s">
        <v>81</v>
      </c>
      <c r="I327" s="55">
        <v>72.19297</v>
      </c>
      <c r="J327" s="55">
        <v>69.73412</v>
      </c>
      <c r="K327" s="55">
        <v>89.72589</v>
      </c>
    </row>
    <row r="328" spans="1:11" ht="24">
      <c r="A328" s="4">
        <v>15</v>
      </c>
      <c r="B328" s="69">
        <v>21816</v>
      </c>
      <c r="C328" s="55">
        <v>316.306</v>
      </c>
      <c r="D328" s="55">
        <v>63.019</v>
      </c>
      <c r="E328" s="55">
        <f t="shared" si="27"/>
        <v>5.4448416</v>
      </c>
      <c r="F328" s="55">
        <f t="shared" si="25"/>
        <v>103.30436333333334</v>
      </c>
      <c r="G328" s="55">
        <f t="shared" si="26"/>
        <v>562.4758949388481</v>
      </c>
      <c r="H328" s="133" t="s">
        <v>82</v>
      </c>
      <c r="I328" s="55">
        <v>105.97964</v>
      </c>
      <c r="J328" s="55">
        <v>103.16111</v>
      </c>
      <c r="K328" s="55">
        <v>100.77234</v>
      </c>
    </row>
    <row r="329" spans="1:11" ht="24">
      <c r="A329" s="4">
        <v>16</v>
      </c>
      <c r="B329" s="69">
        <v>21822</v>
      </c>
      <c r="C329" s="55">
        <v>315.726</v>
      </c>
      <c r="D329" s="55">
        <v>21.715</v>
      </c>
      <c r="E329" s="55">
        <f t="shared" si="27"/>
        <v>1.876176</v>
      </c>
      <c r="F329" s="55">
        <f t="shared" si="25"/>
        <v>113.21619333333332</v>
      </c>
      <c r="G329" s="55">
        <f t="shared" si="26"/>
        <v>212.41350474336</v>
      </c>
      <c r="H329" s="133" t="s">
        <v>83</v>
      </c>
      <c r="I329" s="55">
        <v>108.94833</v>
      </c>
      <c r="J329" s="55">
        <v>114.4398</v>
      </c>
      <c r="K329" s="55">
        <v>116.26045</v>
      </c>
    </row>
    <row r="330" spans="1:11" ht="24">
      <c r="A330" s="4">
        <v>17</v>
      </c>
      <c r="B330" s="69">
        <v>21827</v>
      </c>
      <c r="C330" s="55">
        <v>315.846</v>
      </c>
      <c r="D330" s="55">
        <v>25.995</v>
      </c>
      <c r="E330" s="55">
        <f t="shared" si="27"/>
        <v>2.2459680000000004</v>
      </c>
      <c r="F330" s="55">
        <f t="shared" si="25"/>
        <v>87.27679666666666</v>
      </c>
      <c r="G330" s="55">
        <f t="shared" si="26"/>
        <v>196.02089245584</v>
      </c>
      <c r="H330" s="133" t="s">
        <v>84</v>
      </c>
      <c r="I330" s="55">
        <v>56.06826</v>
      </c>
      <c r="J330" s="55">
        <v>124.07927</v>
      </c>
      <c r="K330" s="55">
        <v>81.68286</v>
      </c>
    </row>
    <row r="331" spans="1:11" ht="24">
      <c r="A331" s="4">
        <v>18</v>
      </c>
      <c r="B331" s="69">
        <v>21836</v>
      </c>
      <c r="C331" s="55">
        <v>316.226</v>
      </c>
      <c r="D331" s="55">
        <v>55.401</v>
      </c>
      <c r="E331" s="55">
        <f t="shared" si="27"/>
        <v>4.7866464</v>
      </c>
      <c r="F331" s="55">
        <f t="shared" si="25"/>
        <v>124.45042333333333</v>
      </c>
      <c r="G331" s="55">
        <f t="shared" si="26"/>
        <v>595.7001708269761</v>
      </c>
      <c r="H331" s="133" t="s">
        <v>85</v>
      </c>
      <c r="I331" s="55">
        <v>113.80182</v>
      </c>
      <c r="J331" s="55">
        <v>124.00437</v>
      </c>
      <c r="K331" s="55">
        <v>135.54508</v>
      </c>
    </row>
    <row r="332" spans="1:11" ht="24">
      <c r="A332" s="4">
        <v>19</v>
      </c>
      <c r="B332" s="69">
        <v>21850</v>
      </c>
      <c r="C332" s="55">
        <v>315.446</v>
      </c>
      <c r="D332" s="55">
        <v>19.684</v>
      </c>
      <c r="E332" s="55">
        <f t="shared" si="27"/>
        <v>1.7006976000000003</v>
      </c>
      <c r="F332" s="55">
        <f t="shared" si="25"/>
        <v>26.245033333333335</v>
      </c>
      <c r="G332" s="55">
        <f t="shared" si="26"/>
        <v>44.63486520192001</v>
      </c>
      <c r="H332" s="133" t="s">
        <v>86</v>
      </c>
      <c r="I332" s="55">
        <v>19.10059</v>
      </c>
      <c r="J332" s="55">
        <v>29.41657</v>
      </c>
      <c r="K332" s="55">
        <v>30.21794</v>
      </c>
    </row>
    <row r="333" spans="1:11" ht="24">
      <c r="A333" s="4">
        <v>20</v>
      </c>
      <c r="B333" s="69">
        <v>21865</v>
      </c>
      <c r="C333" s="55">
        <v>318.016</v>
      </c>
      <c r="D333" s="55">
        <v>258.233</v>
      </c>
      <c r="E333" s="55">
        <f t="shared" si="27"/>
        <v>22.3113312</v>
      </c>
      <c r="F333" s="55">
        <f t="shared" si="25"/>
        <v>1977.3951500000003</v>
      </c>
      <c r="G333" s="55">
        <f t="shared" si="26"/>
        <v>44118.31810492369</v>
      </c>
      <c r="H333" s="133" t="s">
        <v>59</v>
      </c>
      <c r="I333" s="55">
        <v>2088.25966</v>
      </c>
      <c r="J333" s="55">
        <v>1782.53539</v>
      </c>
      <c r="K333" s="55">
        <v>2061.3904</v>
      </c>
    </row>
    <row r="334" spans="1:11" ht="24">
      <c r="A334" s="4">
        <v>21</v>
      </c>
      <c r="B334" s="69">
        <v>21866</v>
      </c>
      <c r="C334" s="55">
        <v>317.526</v>
      </c>
      <c r="D334" s="55">
        <v>207.399</v>
      </c>
      <c r="E334" s="55">
        <f t="shared" si="27"/>
        <v>17.9192736</v>
      </c>
      <c r="F334" s="55">
        <f t="shared" si="25"/>
        <v>1396.7512800000002</v>
      </c>
      <c r="G334" s="55">
        <f t="shared" si="26"/>
        <v>25028.76833747021</v>
      </c>
      <c r="H334" s="133" t="s">
        <v>60</v>
      </c>
      <c r="I334" s="55">
        <v>1323.09309</v>
      </c>
      <c r="J334" s="55">
        <v>1413.74121</v>
      </c>
      <c r="K334" s="55">
        <v>1453.41954</v>
      </c>
    </row>
    <row r="335" spans="1:11" ht="24">
      <c r="A335" s="4">
        <v>22</v>
      </c>
      <c r="B335" s="69">
        <v>21877</v>
      </c>
      <c r="C335" s="55">
        <v>315.606</v>
      </c>
      <c r="D335" s="55">
        <v>24.311</v>
      </c>
      <c r="E335" s="55">
        <f t="shared" si="27"/>
        <v>2.1004704000000003</v>
      </c>
      <c r="F335" s="55">
        <f t="shared" si="25"/>
        <v>85.63712666666667</v>
      </c>
      <c r="G335" s="55">
        <f t="shared" si="26"/>
        <v>179.87824970438405</v>
      </c>
      <c r="H335" s="133" t="s">
        <v>61</v>
      </c>
      <c r="I335" s="55">
        <v>76.08524</v>
      </c>
      <c r="J335" s="55">
        <v>96.62164</v>
      </c>
      <c r="K335" s="55">
        <v>84.2045</v>
      </c>
    </row>
    <row r="336" spans="1:11" ht="24">
      <c r="A336" s="4">
        <v>23</v>
      </c>
      <c r="B336" s="69">
        <v>21907</v>
      </c>
      <c r="C336" s="55">
        <v>315.036</v>
      </c>
      <c r="D336" s="55">
        <v>3.244</v>
      </c>
      <c r="E336" s="55">
        <f t="shared" si="27"/>
        <v>0.2802816</v>
      </c>
      <c r="F336" s="55">
        <f t="shared" si="25"/>
        <v>30.64739333333333</v>
      </c>
      <c r="G336" s="55">
        <f t="shared" si="26"/>
        <v>8.589900439295999</v>
      </c>
      <c r="H336" s="133" t="s">
        <v>62</v>
      </c>
      <c r="I336" s="55">
        <v>23.16534</v>
      </c>
      <c r="J336" s="55">
        <v>40.4383</v>
      </c>
      <c r="K336" s="55">
        <v>28.33854</v>
      </c>
    </row>
    <row r="337" spans="1:11" ht="24">
      <c r="A337" s="4">
        <v>24</v>
      </c>
      <c r="B337" s="69">
        <v>21912</v>
      </c>
      <c r="C337" s="55">
        <v>315.016</v>
      </c>
      <c r="D337" s="55">
        <v>3.107</v>
      </c>
      <c r="E337" s="55">
        <f t="shared" si="27"/>
        <v>0.26844480000000004</v>
      </c>
      <c r="F337" s="55">
        <f t="shared" si="25"/>
        <v>25.543066666666665</v>
      </c>
      <c r="G337" s="55">
        <f t="shared" si="26"/>
        <v>6.85690342272</v>
      </c>
      <c r="H337" s="133" t="s">
        <v>63</v>
      </c>
      <c r="I337" s="55">
        <v>29.42908</v>
      </c>
      <c r="J337" s="55">
        <v>22.87479</v>
      </c>
      <c r="K337" s="55">
        <v>24.32533</v>
      </c>
    </row>
    <row r="338" spans="1:11" ht="24">
      <c r="A338" s="4">
        <v>25</v>
      </c>
      <c r="B338" s="69">
        <v>21920</v>
      </c>
      <c r="C338" s="55">
        <v>315.026</v>
      </c>
      <c r="D338" s="55">
        <v>3.174</v>
      </c>
      <c r="E338" s="55">
        <f t="shared" si="27"/>
        <v>0.2742336</v>
      </c>
      <c r="F338" s="55">
        <f t="shared" si="25"/>
        <v>40.30098999999999</v>
      </c>
      <c r="G338" s="55">
        <f t="shared" si="26"/>
        <v>11.051885571263998</v>
      </c>
      <c r="H338" s="133" t="s">
        <v>64</v>
      </c>
      <c r="I338" s="55">
        <v>41.31145</v>
      </c>
      <c r="J338" s="55">
        <v>48.44022</v>
      </c>
      <c r="K338" s="55">
        <v>31.1513</v>
      </c>
    </row>
    <row r="339" spans="1:11" ht="24">
      <c r="A339" s="4">
        <v>26</v>
      </c>
      <c r="B339" s="69">
        <v>21931</v>
      </c>
      <c r="C339" s="55">
        <v>315.076</v>
      </c>
      <c r="D339" s="55">
        <v>3.315</v>
      </c>
      <c r="E339" s="55">
        <f t="shared" si="27"/>
        <v>0.286416</v>
      </c>
      <c r="F339" s="55">
        <f t="shared" si="25"/>
        <v>32.99742</v>
      </c>
      <c r="G339" s="55">
        <f t="shared" si="26"/>
        <v>9.45098904672</v>
      </c>
      <c r="H339" s="133" t="s">
        <v>66</v>
      </c>
      <c r="I339" s="55">
        <v>49.50866</v>
      </c>
      <c r="J339" s="55">
        <v>18.11282</v>
      </c>
      <c r="K339" s="55">
        <v>31.37078</v>
      </c>
    </row>
    <row r="340" spans="1:11" ht="24">
      <c r="A340" s="4">
        <v>27</v>
      </c>
      <c r="B340" s="69">
        <v>21941</v>
      </c>
      <c r="C340" s="55">
        <v>314.966</v>
      </c>
      <c r="D340" s="55">
        <v>2.81</v>
      </c>
      <c r="E340" s="55">
        <f t="shared" si="27"/>
        <v>0.24278400000000003</v>
      </c>
      <c r="F340" s="55">
        <f t="shared" si="25"/>
        <v>43.24659</v>
      </c>
      <c r="G340" s="55">
        <f t="shared" si="26"/>
        <v>10.49958010656</v>
      </c>
      <c r="H340" s="133" t="s">
        <v>67</v>
      </c>
      <c r="I340" s="55">
        <v>41.96064</v>
      </c>
      <c r="J340" s="55">
        <v>38.18947</v>
      </c>
      <c r="K340" s="55">
        <v>49.58966</v>
      </c>
    </row>
    <row r="341" spans="1:11" ht="24">
      <c r="A341" s="4">
        <v>28</v>
      </c>
      <c r="B341" s="69">
        <v>21949</v>
      </c>
      <c r="C341" s="55">
        <v>315.356</v>
      </c>
      <c r="D341" s="55">
        <v>12.464</v>
      </c>
      <c r="E341" s="55">
        <f t="shared" si="27"/>
        <v>1.0768896000000001</v>
      </c>
      <c r="F341" s="55">
        <f t="shared" si="25"/>
        <v>104.16495000000002</v>
      </c>
      <c r="G341" s="55">
        <f t="shared" si="26"/>
        <v>112.17415133952004</v>
      </c>
      <c r="H341" s="133" t="s">
        <v>125</v>
      </c>
      <c r="I341" s="55">
        <v>106.53886</v>
      </c>
      <c r="J341" s="55">
        <v>104.23149</v>
      </c>
      <c r="K341" s="55">
        <v>101.7245</v>
      </c>
    </row>
    <row r="342" spans="1:11" ht="24">
      <c r="A342" s="4">
        <v>29</v>
      </c>
      <c r="B342" s="69">
        <v>21961</v>
      </c>
      <c r="C342" s="55">
        <v>314.786</v>
      </c>
      <c r="D342" s="55">
        <v>1.207</v>
      </c>
      <c r="E342" s="55">
        <f t="shared" si="27"/>
        <v>0.10428480000000001</v>
      </c>
      <c r="F342" s="55">
        <f t="shared" si="25"/>
        <v>56.984703333333336</v>
      </c>
      <c r="G342" s="55">
        <f t="shared" si="26"/>
        <v>5.9426383901760005</v>
      </c>
      <c r="H342" s="133" t="s">
        <v>126</v>
      </c>
      <c r="I342" s="55">
        <v>64.3218</v>
      </c>
      <c r="J342" s="55">
        <v>58.97306</v>
      </c>
      <c r="K342" s="55">
        <v>47.65925</v>
      </c>
    </row>
    <row r="343" spans="1:11" ht="24">
      <c r="A343" s="4">
        <v>30</v>
      </c>
      <c r="B343" s="69">
        <v>21968</v>
      </c>
      <c r="C343" s="55">
        <v>314.856</v>
      </c>
      <c r="D343" s="55">
        <v>1.317</v>
      </c>
      <c r="E343" s="55">
        <f t="shared" si="27"/>
        <v>0.1137888</v>
      </c>
      <c r="F343" s="55">
        <f t="shared" si="25"/>
        <v>314.8948133333333</v>
      </c>
      <c r="G343" s="55">
        <f t="shared" si="26"/>
        <v>35.83150293542399</v>
      </c>
      <c r="H343" s="133" t="s">
        <v>127</v>
      </c>
      <c r="I343" s="55">
        <v>659.50002</v>
      </c>
      <c r="J343" s="55">
        <v>143.54752</v>
      </c>
      <c r="K343" s="55">
        <v>141.6369</v>
      </c>
    </row>
    <row r="344" spans="1:11" ht="24">
      <c r="A344" s="4">
        <v>31</v>
      </c>
      <c r="B344" s="69">
        <v>21977</v>
      </c>
      <c r="C344" s="55">
        <v>315.106</v>
      </c>
      <c r="D344" s="55">
        <v>3.679</v>
      </c>
      <c r="E344" s="55">
        <f t="shared" si="27"/>
        <v>0.3178656</v>
      </c>
      <c r="F344" s="55">
        <f t="shared" si="25"/>
        <v>87.54937666666667</v>
      </c>
      <c r="G344" s="55">
        <f t="shared" si="26"/>
        <v>27.828935143776004</v>
      </c>
      <c r="H344" s="133" t="s">
        <v>128</v>
      </c>
      <c r="I344" s="55">
        <v>87.62869</v>
      </c>
      <c r="J344" s="55">
        <v>81.3332</v>
      </c>
      <c r="K344" s="55">
        <v>93.68624</v>
      </c>
    </row>
    <row r="345" spans="1:11" ht="24">
      <c r="A345" s="4">
        <v>32</v>
      </c>
      <c r="B345" s="69">
        <v>21985</v>
      </c>
      <c r="C345" s="55">
        <v>315.366</v>
      </c>
      <c r="D345" s="55">
        <v>21.448</v>
      </c>
      <c r="E345" s="55">
        <f t="shared" si="27"/>
        <v>1.8531072000000002</v>
      </c>
      <c r="F345" s="55">
        <f t="shared" si="25"/>
        <v>110.25634666666667</v>
      </c>
      <c r="G345" s="55">
        <f t="shared" si="26"/>
        <v>204.31682985369602</v>
      </c>
      <c r="H345" s="133" t="s">
        <v>129</v>
      </c>
      <c r="I345" s="55">
        <v>106.32607</v>
      </c>
      <c r="J345" s="55">
        <v>112.02136</v>
      </c>
      <c r="K345" s="55">
        <v>112.42161</v>
      </c>
    </row>
    <row r="346" spans="1:11" s="137" customFormat="1" ht="24.75" thickBot="1">
      <c r="A346" s="134">
        <v>33</v>
      </c>
      <c r="B346" s="135">
        <v>21999</v>
      </c>
      <c r="C346" s="136">
        <v>315.466</v>
      </c>
      <c r="D346" s="136">
        <v>23.013</v>
      </c>
      <c r="E346" s="136">
        <f t="shared" si="27"/>
        <v>1.9883232000000002</v>
      </c>
      <c r="F346" s="136">
        <f t="shared" si="25"/>
        <v>100.43955</v>
      </c>
      <c r="G346" s="136">
        <f t="shared" si="26"/>
        <v>199.70628746256</v>
      </c>
      <c r="H346" s="138" t="s">
        <v>130</v>
      </c>
      <c r="I346" s="136">
        <v>103.40385</v>
      </c>
      <c r="J346" s="136">
        <v>88.34135</v>
      </c>
      <c r="K346" s="136">
        <v>109.57345</v>
      </c>
    </row>
    <row r="347" spans="1:11" ht="24">
      <c r="A347" s="4">
        <v>1</v>
      </c>
      <c r="B347" s="69">
        <v>22010</v>
      </c>
      <c r="C347" s="55">
        <v>315.036</v>
      </c>
      <c r="D347" s="55">
        <v>5.211</v>
      </c>
      <c r="E347" s="55">
        <f t="shared" si="27"/>
        <v>0.45023040000000003</v>
      </c>
      <c r="F347" s="55">
        <f t="shared" si="25"/>
        <v>55.48108666666667</v>
      </c>
      <c r="G347" s="55">
        <f t="shared" si="26"/>
        <v>24.979271842368004</v>
      </c>
      <c r="H347" s="133" t="s">
        <v>68</v>
      </c>
      <c r="I347" s="55">
        <v>54.34447</v>
      </c>
      <c r="J347" s="55">
        <v>64.51613</v>
      </c>
      <c r="K347" s="55">
        <v>47.58266</v>
      </c>
    </row>
    <row r="348" spans="1:11" ht="24">
      <c r="A348" s="4">
        <v>2</v>
      </c>
      <c r="B348" s="69">
        <v>22026</v>
      </c>
      <c r="C348" s="55">
        <v>314.936</v>
      </c>
      <c r="D348" s="55">
        <v>3.104</v>
      </c>
      <c r="E348" s="55">
        <f t="shared" si="27"/>
        <v>0.2681856</v>
      </c>
      <c r="F348" s="55">
        <f t="shared" si="25"/>
        <v>54.70204666666667</v>
      </c>
      <c r="G348" s="55">
        <f t="shared" si="26"/>
        <v>14.670301206528002</v>
      </c>
      <c r="H348" s="133" t="s">
        <v>69</v>
      </c>
      <c r="I348" s="55">
        <v>51.22667</v>
      </c>
      <c r="J348" s="55">
        <v>54.45398</v>
      </c>
      <c r="K348" s="55">
        <v>58.42549</v>
      </c>
    </row>
    <row r="349" spans="1:11" ht="24">
      <c r="A349" s="4">
        <v>3</v>
      </c>
      <c r="B349" s="69">
        <v>22040</v>
      </c>
      <c r="C349" s="55">
        <v>315.006</v>
      </c>
      <c r="D349" s="55">
        <v>4.577</v>
      </c>
      <c r="E349" s="55">
        <f t="shared" si="27"/>
        <v>0.3954528</v>
      </c>
      <c r="F349" s="55">
        <f t="shared" si="25"/>
        <v>119.05540666666667</v>
      </c>
      <c r="G349" s="55">
        <f t="shared" si="26"/>
        <v>47.080793921472</v>
      </c>
      <c r="H349" s="133" t="s">
        <v>70</v>
      </c>
      <c r="I349" s="55">
        <v>145.78435</v>
      </c>
      <c r="J349" s="55">
        <v>101.58014</v>
      </c>
      <c r="K349" s="55">
        <v>109.80173</v>
      </c>
    </row>
    <row r="350" spans="1:11" ht="24">
      <c r="A350" s="4">
        <v>4</v>
      </c>
      <c r="B350" s="69">
        <v>22059</v>
      </c>
      <c r="C350" s="55">
        <v>315.276</v>
      </c>
      <c r="D350" s="55">
        <v>10.913</v>
      </c>
      <c r="E350" s="55">
        <f t="shared" si="27"/>
        <v>0.9428832</v>
      </c>
      <c r="F350" s="55">
        <f t="shared" si="25"/>
        <v>169.11208333333335</v>
      </c>
      <c r="G350" s="55">
        <f t="shared" si="26"/>
        <v>159.45294229200002</v>
      </c>
      <c r="H350" s="133" t="s">
        <v>71</v>
      </c>
      <c r="I350" s="55">
        <v>166.54101</v>
      </c>
      <c r="J350" s="55">
        <v>178.01748</v>
      </c>
      <c r="K350" s="55">
        <v>162.77776</v>
      </c>
    </row>
    <row r="351" spans="1:11" ht="24">
      <c r="A351" s="4">
        <v>5</v>
      </c>
      <c r="B351" s="69">
        <v>22067</v>
      </c>
      <c r="C351" s="55">
        <v>315.836</v>
      </c>
      <c r="D351" s="55">
        <v>41.778</v>
      </c>
      <c r="E351" s="55">
        <f t="shared" si="27"/>
        <v>3.6096192</v>
      </c>
      <c r="F351" s="55">
        <f t="shared" si="25"/>
        <v>235.07263333333333</v>
      </c>
      <c r="G351" s="55">
        <f t="shared" si="26"/>
        <v>848.52269067456</v>
      </c>
      <c r="H351" s="133" t="s">
        <v>72</v>
      </c>
      <c r="I351" s="55">
        <v>220.29116</v>
      </c>
      <c r="J351" s="55">
        <v>250.03912</v>
      </c>
      <c r="K351" s="55">
        <v>234.88762</v>
      </c>
    </row>
    <row r="352" spans="1:11" ht="24">
      <c r="A352" s="4">
        <v>6</v>
      </c>
      <c r="B352" s="69">
        <v>22073</v>
      </c>
      <c r="C352" s="55">
        <v>315.176</v>
      </c>
      <c r="D352" s="55">
        <v>8.266</v>
      </c>
      <c r="E352" s="55">
        <f t="shared" si="27"/>
        <v>0.7141824</v>
      </c>
      <c r="F352" s="55">
        <f t="shared" si="25"/>
        <v>136.41107333333335</v>
      </c>
      <c r="G352" s="55">
        <f t="shared" si="26"/>
        <v>97.42238773977601</v>
      </c>
      <c r="H352" s="133" t="s">
        <v>73</v>
      </c>
      <c r="I352" s="55">
        <v>123.01884</v>
      </c>
      <c r="J352" s="55">
        <v>127.4998</v>
      </c>
      <c r="K352" s="55">
        <v>158.71458</v>
      </c>
    </row>
    <row r="353" spans="1:11" ht="24">
      <c r="A353" s="4">
        <v>7</v>
      </c>
      <c r="B353" s="69">
        <v>22080</v>
      </c>
      <c r="C353" s="55">
        <v>315.276</v>
      </c>
      <c r="D353" s="55">
        <v>11.135</v>
      </c>
      <c r="E353" s="55">
        <f aca="true" t="shared" si="28" ref="E353:E427">D353*0.0864</f>
        <v>0.962064</v>
      </c>
      <c r="F353" s="55">
        <f t="shared" si="25"/>
        <v>136.19182</v>
      </c>
      <c r="G353" s="55">
        <f aca="true" t="shared" si="29" ref="G353:G427">F353*E353</f>
        <v>131.02524711648002</v>
      </c>
      <c r="H353" s="133" t="s">
        <v>74</v>
      </c>
      <c r="I353" s="55">
        <v>129.13821</v>
      </c>
      <c r="J353" s="55">
        <v>125.05005</v>
      </c>
      <c r="K353" s="55">
        <v>154.3872</v>
      </c>
    </row>
    <row r="354" spans="1:11" ht="24">
      <c r="A354" s="4">
        <v>8</v>
      </c>
      <c r="B354" s="69">
        <v>22088</v>
      </c>
      <c r="C354" s="55">
        <v>314.966</v>
      </c>
      <c r="D354" s="55">
        <v>4.042</v>
      </c>
      <c r="E354" s="55">
        <f t="shared" si="28"/>
        <v>0.3492288</v>
      </c>
      <c r="F354" s="55">
        <f t="shared" si="25"/>
        <v>123.24081000000001</v>
      </c>
      <c r="G354" s="55">
        <f t="shared" si="29"/>
        <v>43.039240187328005</v>
      </c>
      <c r="H354" s="133" t="s">
        <v>75</v>
      </c>
      <c r="I354" s="55">
        <v>126.36281</v>
      </c>
      <c r="J354" s="55">
        <v>120.078</v>
      </c>
      <c r="K354" s="55">
        <v>123.28162</v>
      </c>
    </row>
    <row r="355" spans="1:11" ht="24">
      <c r="A355" s="4">
        <v>9</v>
      </c>
      <c r="B355" s="69">
        <v>22114</v>
      </c>
      <c r="C355" s="55">
        <v>315.556</v>
      </c>
      <c r="D355" s="55">
        <v>22.973</v>
      </c>
      <c r="E355" s="55">
        <f t="shared" si="28"/>
        <v>1.9848672</v>
      </c>
      <c r="F355" s="55">
        <f t="shared" si="25"/>
        <v>301.0582033333333</v>
      </c>
      <c r="G355" s="55">
        <f t="shared" si="29"/>
        <v>597.560553087264</v>
      </c>
      <c r="H355" s="133" t="s">
        <v>76</v>
      </c>
      <c r="I355" s="55">
        <v>289.4252</v>
      </c>
      <c r="J355" s="55">
        <v>300.90462</v>
      </c>
      <c r="K355" s="55">
        <v>312.84479</v>
      </c>
    </row>
    <row r="356" spans="1:11" ht="24">
      <c r="A356" s="4">
        <v>10</v>
      </c>
      <c r="B356" s="69">
        <v>22116</v>
      </c>
      <c r="C356" s="55">
        <v>317.126</v>
      </c>
      <c r="D356" s="55">
        <v>132.448</v>
      </c>
      <c r="E356" s="55">
        <f t="shared" si="28"/>
        <v>11.4435072</v>
      </c>
      <c r="F356" s="55">
        <f t="shared" si="25"/>
        <v>685.8153466666666</v>
      </c>
      <c r="G356" s="55">
        <f t="shared" si="29"/>
        <v>7848.132857450496</v>
      </c>
      <c r="H356" s="133" t="s">
        <v>77</v>
      </c>
      <c r="I356" s="55">
        <v>693.35196</v>
      </c>
      <c r="J356" s="55">
        <v>689.5714</v>
      </c>
      <c r="K356" s="55">
        <v>674.52268</v>
      </c>
    </row>
    <row r="357" spans="1:11" ht="24">
      <c r="A357" s="4">
        <v>11</v>
      </c>
      <c r="B357" s="69">
        <v>22120</v>
      </c>
      <c r="C357" s="55">
        <v>317.996</v>
      </c>
      <c r="D357" s="55">
        <v>301.49</v>
      </c>
      <c r="E357" s="55">
        <f t="shared" si="28"/>
        <v>26.048736</v>
      </c>
      <c r="F357" s="55">
        <f t="shared" si="25"/>
        <v>2098.5324400000004</v>
      </c>
      <c r="G357" s="55">
        <f t="shared" si="29"/>
        <v>54664.11751699585</v>
      </c>
      <c r="H357" s="133" t="s">
        <v>78</v>
      </c>
      <c r="I357" s="55">
        <v>2921.16784</v>
      </c>
      <c r="J357" s="55">
        <v>1624.98908</v>
      </c>
      <c r="K357" s="55">
        <v>1749.4404</v>
      </c>
    </row>
    <row r="358" spans="1:11" ht="24">
      <c r="A358" s="4">
        <v>12</v>
      </c>
      <c r="B358" s="69">
        <v>22129</v>
      </c>
      <c r="C358" s="55">
        <v>315.646</v>
      </c>
      <c r="D358" s="55">
        <v>25.564</v>
      </c>
      <c r="E358" s="55">
        <f t="shared" si="28"/>
        <v>2.2087296000000003</v>
      </c>
      <c r="F358" s="55">
        <f t="shared" si="25"/>
        <v>86.46707666666667</v>
      </c>
      <c r="G358" s="55">
        <f t="shared" si="29"/>
        <v>190.98239165913603</v>
      </c>
      <c r="H358" s="133" t="s">
        <v>79</v>
      </c>
      <c r="I358" s="55">
        <v>81.41291</v>
      </c>
      <c r="J358" s="55">
        <v>85.03992</v>
      </c>
      <c r="K358" s="55">
        <v>92.9484</v>
      </c>
    </row>
    <row r="359" spans="1:11" ht="24">
      <c r="A359" s="4">
        <v>13</v>
      </c>
      <c r="B359" s="69">
        <v>22143</v>
      </c>
      <c r="C359" s="55">
        <v>315.236</v>
      </c>
      <c r="D359" s="55">
        <v>12.22</v>
      </c>
      <c r="E359" s="55">
        <f t="shared" si="28"/>
        <v>1.055808</v>
      </c>
      <c r="F359" s="55">
        <f t="shared" si="25"/>
        <v>86.71365666666667</v>
      </c>
      <c r="G359" s="55">
        <f t="shared" si="29"/>
        <v>91.55297241792</v>
      </c>
      <c r="H359" s="133" t="s">
        <v>80</v>
      </c>
      <c r="I359" s="55">
        <v>85.57085</v>
      </c>
      <c r="J359" s="55">
        <v>95.33082</v>
      </c>
      <c r="K359" s="55">
        <v>79.2393</v>
      </c>
    </row>
    <row r="360" spans="1:11" ht="24">
      <c r="A360" s="4">
        <v>14</v>
      </c>
      <c r="B360" s="69">
        <v>22151</v>
      </c>
      <c r="C360" s="55">
        <v>315.856</v>
      </c>
      <c r="D360" s="55">
        <v>47.425</v>
      </c>
      <c r="E360" s="55">
        <f t="shared" si="28"/>
        <v>4.09752</v>
      </c>
      <c r="F360" s="55">
        <f t="shared" si="25"/>
        <v>113.86278</v>
      </c>
      <c r="G360" s="55">
        <f t="shared" si="29"/>
        <v>466.5550183056</v>
      </c>
      <c r="H360" s="133" t="s">
        <v>81</v>
      </c>
      <c r="I360" s="55">
        <v>104.51368</v>
      </c>
      <c r="J360" s="55">
        <v>127.90797</v>
      </c>
      <c r="K360" s="55">
        <v>109.16669</v>
      </c>
    </row>
    <row r="361" spans="1:11" ht="24">
      <c r="A361" s="4">
        <v>15</v>
      </c>
      <c r="B361" s="69">
        <v>22164</v>
      </c>
      <c r="C361" s="55">
        <v>315.806</v>
      </c>
      <c r="D361" s="55">
        <v>44.037</v>
      </c>
      <c r="E361" s="55">
        <f t="shared" si="28"/>
        <v>3.8047968</v>
      </c>
      <c r="F361" s="55">
        <f t="shared" si="25"/>
        <v>819.8970800000001</v>
      </c>
      <c r="G361" s="55">
        <f t="shared" si="29"/>
        <v>3119.5417863133443</v>
      </c>
      <c r="H361" s="133" t="s">
        <v>82</v>
      </c>
      <c r="I361" s="55">
        <v>953.84985</v>
      </c>
      <c r="J361" s="55">
        <v>944.36217</v>
      </c>
      <c r="K361" s="55">
        <v>561.47922</v>
      </c>
    </row>
    <row r="362" spans="1:11" ht="24">
      <c r="A362" s="4">
        <v>16</v>
      </c>
      <c r="B362" s="69">
        <v>22172</v>
      </c>
      <c r="C362" s="55">
        <v>315.846</v>
      </c>
      <c r="D362" s="55">
        <v>48.068</v>
      </c>
      <c r="E362" s="55">
        <f t="shared" si="28"/>
        <v>4.1530752</v>
      </c>
      <c r="F362" s="55">
        <f t="shared" si="25"/>
        <v>118.86341333333333</v>
      </c>
      <c r="G362" s="55">
        <f t="shared" si="29"/>
        <v>493.64869410201595</v>
      </c>
      <c r="H362" s="133" t="s">
        <v>83</v>
      </c>
      <c r="I362" s="55">
        <v>124.06182</v>
      </c>
      <c r="J362" s="55">
        <v>117.451</v>
      </c>
      <c r="K362" s="55">
        <v>115.07742</v>
      </c>
    </row>
    <row r="363" spans="1:11" ht="24">
      <c r="A363" s="4">
        <v>17</v>
      </c>
      <c r="B363" s="69">
        <v>22178</v>
      </c>
      <c r="C363" s="55">
        <v>316.886</v>
      </c>
      <c r="D363" s="55">
        <v>112.897</v>
      </c>
      <c r="E363" s="55">
        <f t="shared" si="28"/>
        <v>9.754300800000001</v>
      </c>
      <c r="F363" s="55">
        <f t="shared" si="25"/>
        <v>135.46706333333333</v>
      </c>
      <c r="G363" s="55">
        <f t="shared" si="29"/>
        <v>1321.386484245984</v>
      </c>
      <c r="H363" s="133" t="s">
        <v>84</v>
      </c>
      <c r="I363" s="55">
        <v>142.00623</v>
      </c>
      <c r="J363" s="55">
        <v>151.49173</v>
      </c>
      <c r="K363" s="55">
        <v>112.90323</v>
      </c>
    </row>
    <row r="364" spans="1:11" ht="24">
      <c r="A364" s="4">
        <v>18</v>
      </c>
      <c r="B364" s="69">
        <v>22193</v>
      </c>
      <c r="C364" s="55">
        <v>316.016</v>
      </c>
      <c r="D364" s="55">
        <v>65.642</v>
      </c>
      <c r="E364" s="55">
        <f t="shared" si="28"/>
        <v>5.6714687999999995</v>
      </c>
      <c r="F364" s="55">
        <f t="shared" si="25"/>
        <v>179.06037</v>
      </c>
      <c r="G364" s="55">
        <f t="shared" si="29"/>
        <v>1015.5353017714559</v>
      </c>
      <c r="H364" s="133" t="s">
        <v>85</v>
      </c>
      <c r="I364" s="55">
        <v>166.50099</v>
      </c>
      <c r="J364" s="55">
        <v>229.85398</v>
      </c>
      <c r="K364" s="55">
        <v>140.82614</v>
      </c>
    </row>
    <row r="365" spans="1:11" ht="24">
      <c r="A365" s="4">
        <v>19</v>
      </c>
      <c r="B365" s="69">
        <v>22205</v>
      </c>
      <c r="C365" s="55">
        <v>317.076</v>
      </c>
      <c r="D365" s="55">
        <v>127.21</v>
      </c>
      <c r="E365" s="55">
        <f t="shared" si="28"/>
        <v>10.990944</v>
      </c>
      <c r="F365" s="55">
        <f t="shared" si="25"/>
        <v>248.9604433333333</v>
      </c>
      <c r="G365" s="55">
        <f t="shared" si="29"/>
        <v>2736.31029089184</v>
      </c>
      <c r="H365" s="133" t="s">
        <v>86</v>
      </c>
      <c r="I365" s="55">
        <v>238.00847</v>
      </c>
      <c r="J365" s="55">
        <v>260.56187</v>
      </c>
      <c r="K365" s="55">
        <v>248.31099</v>
      </c>
    </row>
    <row r="366" spans="1:11" ht="24">
      <c r="A366" s="4">
        <v>20</v>
      </c>
      <c r="B366" s="69">
        <v>22216</v>
      </c>
      <c r="C366" s="55">
        <v>317.656</v>
      </c>
      <c r="D366" s="55">
        <v>168.239</v>
      </c>
      <c r="E366" s="55">
        <f t="shared" si="28"/>
        <v>14.5358496</v>
      </c>
      <c r="F366" s="55">
        <f t="shared" si="25"/>
        <v>225.68174</v>
      </c>
      <c r="G366" s="55">
        <f t="shared" si="29"/>
        <v>3280.475830106304</v>
      </c>
      <c r="H366" s="133" t="s">
        <v>59</v>
      </c>
      <c r="I366" s="55">
        <v>238.40811</v>
      </c>
      <c r="J366" s="55">
        <v>219.71364</v>
      </c>
      <c r="K366" s="55">
        <v>218.92347</v>
      </c>
    </row>
    <row r="367" spans="1:11" ht="24">
      <c r="A367" s="4">
        <v>21</v>
      </c>
      <c r="B367" s="69">
        <v>22223</v>
      </c>
      <c r="C367" s="55">
        <v>316.066</v>
      </c>
      <c r="D367" s="55">
        <v>32.646</v>
      </c>
      <c r="E367" s="55">
        <f t="shared" si="28"/>
        <v>2.8206144</v>
      </c>
      <c r="F367" s="55">
        <f t="shared" si="25"/>
        <v>48.22538</v>
      </c>
      <c r="G367" s="55">
        <f t="shared" si="29"/>
        <v>136.02520127347202</v>
      </c>
      <c r="H367" s="133" t="s">
        <v>60</v>
      </c>
      <c r="I367" s="55">
        <v>48.62444</v>
      </c>
      <c r="J367" s="55">
        <v>51.61896</v>
      </c>
      <c r="K367" s="55">
        <v>44.43274</v>
      </c>
    </row>
    <row r="368" spans="1:11" ht="24">
      <c r="A368" s="4">
        <v>22</v>
      </c>
      <c r="B368" s="69">
        <v>22235</v>
      </c>
      <c r="C368" s="55">
        <v>315.826</v>
      </c>
      <c r="D368" s="55">
        <v>44.037</v>
      </c>
      <c r="E368" s="55">
        <f t="shared" si="28"/>
        <v>3.8047968</v>
      </c>
      <c r="F368" s="55">
        <f t="shared" si="25"/>
        <v>55.92550333333333</v>
      </c>
      <c r="G368" s="55">
        <f t="shared" si="29"/>
        <v>212.785176121056</v>
      </c>
      <c r="H368" s="133" t="s">
        <v>61</v>
      </c>
      <c r="I368" s="55">
        <v>55.00109</v>
      </c>
      <c r="J368" s="55">
        <v>62.72639</v>
      </c>
      <c r="K368" s="55">
        <v>50.04903</v>
      </c>
    </row>
    <row r="369" spans="1:11" ht="24">
      <c r="A369" s="4">
        <v>23</v>
      </c>
      <c r="B369" s="69">
        <v>22242</v>
      </c>
      <c r="C369" s="55">
        <v>315.686</v>
      </c>
      <c r="D369" s="55">
        <v>22.822</v>
      </c>
      <c r="E369" s="55">
        <f t="shared" si="28"/>
        <v>1.9718208</v>
      </c>
      <c r="F369" s="55">
        <f t="shared" si="25"/>
        <v>40.222139999999996</v>
      </c>
      <c r="G369" s="55">
        <f t="shared" si="29"/>
        <v>79.310852272512</v>
      </c>
      <c r="H369" s="133" t="s">
        <v>62</v>
      </c>
      <c r="I369" s="55">
        <v>43.58723</v>
      </c>
      <c r="J369" s="55">
        <v>41.90654</v>
      </c>
      <c r="K369" s="55">
        <v>35.17265</v>
      </c>
    </row>
    <row r="370" spans="1:11" ht="24">
      <c r="A370" s="4">
        <v>24</v>
      </c>
      <c r="B370" s="69">
        <v>22254</v>
      </c>
      <c r="C370" s="55">
        <v>315.556</v>
      </c>
      <c r="D370" s="55">
        <v>22.973</v>
      </c>
      <c r="E370" s="55">
        <f t="shared" si="28"/>
        <v>1.9848672</v>
      </c>
      <c r="F370" s="55">
        <f t="shared" si="25"/>
        <v>53.25195</v>
      </c>
      <c r="G370" s="55">
        <f t="shared" si="29"/>
        <v>105.69804889104</v>
      </c>
      <c r="H370" s="133" t="s">
        <v>63</v>
      </c>
      <c r="I370" s="55">
        <v>44.82334</v>
      </c>
      <c r="J370" s="55">
        <v>54.15442</v>
      </c>
      <c r="K370" s="55">
        <v>60.77809</v>
      </c>
    </row>
    <row r="371" spans="1:11" ht="24">
      <c r="A371" s="4">
        <v>25</v>
      </c>
      <c r="B371" s="69">
        <v>22264</v>
      </c>
      <c r="C371" s="55">
        <v>315.286</v>
      </c>
      <c r="D371" s="55">
        <v>12.34</v>
      </c>
      <c r="E371" s="55">
        <f t="shared" si="28"/>
        <v>1.066176</v>
      </c>
      <c r="F371" s="55">
        <f t="shared" si="25"/>
        <v>58.10229333333333</v>
      </c>
      <c r="G371" s="55">
        <f t="shared" si="29"/>
        <v>61.94727069696</v>
      </c>
      <c r="H371" s="133" t="s">
        <v>64</v>
      </c>
      <c r="I371" s="55">
        <v>67.83042</v>
      </c>
      <c r="J371" s="55">
        <v>55.63016</v>
      </c>
      <c r="K371" s="55">
        <v>50.8463</v>
      </c>
    </row>
    <row r="372" spans="1:11" ht="24">
      <c r="A372" s="4">
        <v>26</v>
      </c>
      <c r="B372" s="69">
        <v>22271</v>
      </c>
      <c r="C372" s="55">
        <v>315.256</v>
      </c>
      <c r="D372" s="55">
        <v>11.792</v>
      </c>
      <c r="E372" s="55">
        <f t="shared" si="28"/>
        <v>1.0188288</v>
      </c>
      <c r="F372" s="55">
        <f t="shared" si="25"/>
        <v>53.42182</v>
      </c>
      <c r="G372" s="55">
        <f t="shared" si="29"/>
        <v>54.427688764416004</v>
      </c>
      <c r="H372" s="133" t="s">
        <v>66</v>
      </c>
      <c r="I372" s="55">
        <v>49.01121</v>
      </c>
      <c r="J372" s="55">
        <v>52.22756</v>
      </c>
      <c r="K372" s="55">
        <v>59.02669</v>
      </c>
    </row>
    <row r="373" spans="1:11" ht="24">
      <c r="A373" s="4">
        <v>27</v>
      </c>
      <c r="B373" s="69">
        <v>22299</v>
      </c>
      <c r="C373" s="55">
        <v>314.946</v>
      </c>
      <c r="D373" s="55">
        <v>9.006</v>
      </c>
      <c r="E373" s="55">
        <f t="shared" si="28"/>
        <v>0.7781184000000001</v>
      </c>
      <c r="F373" s="55">
        <f t="shared" si="25"/>
        <v>10.100536666666668</v>
      </c>
      <c r="G373" s="55">
        <f t="shared" si="29"/>
        <v>7.8594134302080025</v>
      </c>
      <c r="H373" s="133" t="s">
        <v>67</v>
      </c>
      <c r="I373" s="55">
        <v>8.66464</v>
      </c>
      <c r="J373" s="55">
        <v>0</v>
      </c>
      <c r="K373" s="55">
        <v>21.63697</v>
      </c>
    </row>
    <row r="374" spans="1:11" ht="24">
      <c r="A374" s="4">
        <v>28</v>
      </c>
      <c r="B374" s="69">
        <v>22306</v>
      </c>
      <c r="C374" s="55">
        <v>314.966</v>
      </c>
      <c r="D374" s="55">
        <v>9.265</v>
      </c>
      <c r="E374" s="55">
        <f t="shared" si="28"/>
        <v>0.8004960000000001</v>
      </c>
      <c r="F374" s="55">
        <f t="shared" si="25"/>
        <v>15.684926666666668</v>
      </c>
      <c r="G374" s="55">
        <f t="shared" si="29"/>
        <v>12.555721056960003</v>
      </c>
      <c r="H374" s="133" t="s">
        <v>125</v>
      </c>
      <c r="I374" s="55">
        <v>23.05101</v>
      </c>
      <c r="J374" s="55">
        <v>22.69961</v>
      </c>
      <c r="K374" s="55">
        <v>1.30416</v>
      </c>
    </row>
    <row r="375" spans="1:11" ht="24">
      <c r="A375" s="4">
        <v>29</v>
      </c>
      <c r="B375" s="69">
        <v>22314</v>
      </c>
      <c r="C375" s="55">
        <v>315.086</v>
      </c>
      <c r="D375" s="55">
        <v>5.814</v>
      </c>
      <c r="E375" s="55">
        <f t="shared" si="28"/>
        <v>0.5023296</v>
      </c>
      <c r="F375" s="55">
        <f t="shared" si="25"/>
        <v>69.96795000000002</v>
      </c>
      <c r="G375" s="55">
        <f t="shared" si="29"/>
        <v>35.14697233632001</v>
      </c>
      <c r="H375" s="133" t="s">
        <v>126</v>
      </c>
      <c r="I375" s="55">
        <v>71.81704</v>
      </c>
      <c r="J375" s="55">
        <v>79.72665</v>
      </c>
      <c r="K375" s="55">
        <v>58.36016</v>
      </c>
    </row>
    <row r="376" spans="1:11" ht="24">
      <c r="A376" s="4">
        <v>30</v>
      </c>
      <c r="B376" s="69">
        <v>22328</v>
      </c>
      <c r="C376" s="55">
        <v>314.856</v>
      </c>
      <c r="D376" s="55">
        <v>4.827</v>
      </c>
      <c r="E376" s="55">
        <f t="shared" si="28"/>
        <v>0.4170528</v>
      </c>
      <c r="F376" s="55">
        <f t="shared" si="25"/>
        <v>42.61627</v>
      </c>
      <c r="G376" s="55">
        <f t="shared" si="29"/>
        <v>17.773234729056</v>
      </c>
      <c r="H376" s="133" t="s">
        <v>127</v>
      </c>
      <c r="I376" s="55">
        <v>70.08431</v>
      </c>
      <c r="J376" s="55">
        <v>17.76002</v>
      </c>
      <c r="K376" s="55">
        <v>40.00448</v>
      </c>
    </row>
    <row r="377" spans="1:11" ht="24">
      <c r="A377" s="4">
        <v>31</v>
      </c>
      <c r="B377" s="69">
        <v>22339</v>
      </c>
      <c r="C377" s="55">
        <v>315.326</v>
      </c>
      <c r="D377" s="55">
        <v>12.969</v>
      </c>
      <c r="E377" s="55">
        <f t="shared" si="28"/>
        <v>1.1205216</v>
      </c>
      <c r="F377" s="55">
        <f t="shared" si="25"/>
        <v>74.50654666666667</v>
      </c>
      <c r="G377" s="55">
        <f t="shared" si="29"/>
        <v>83.486194881408</v>
      </c>
      <c r="H377" s="133" t="s">
        <v>128</v>
      </c>
      <c r="I377" s="55">
        <v>79.72716</v>
      </c>
      <c r="J377" s="55">
        <v>75.94532</v>
      </c>
      <c r="K377" s="55">
        <v>67.84716</v>
      </c>
    </row>
    <row r="378" spans="1:11" ht="24">
      <c r="A378" s="4">
        <v>32</v>
      </c>
      <c r="B378" s="69">
        <v>22360</v>
      </c>
      <c r="C378" s="55">
        <v>315.226</v>
      </c>
      <c r="D378" s="55">
        <v>11.691</v>
      </c>
      <c r="E378" s="55">
        <f t="shared" si="28"/>
        <v>1.0101024</v>
      </c>
      <c r="F378" s="55">
        <f t="shared" si="25"/>
        <v>79.26783</v>
      </c>
      <c r="G378" s="55">
        <f t="shared" si="29"/>
        <v>80.06862532579201</v>
      </c>
      <c r="H378" s="133" t="s">
        <v>129</v>
      </c>
      <c r="I378" s="55">
        <v>76.87008</v>
      </c>
      <c r="J378" s="55">
        <v>87.60619</v>
      </c>
      <c r="K378" s="55">
        <v>73.32722</v>
      </c>
    </row>
    <row r="379" spans="1:11" s="137" customFormat="1" ht="24.75" thickBot="1">
      <c r="A379" s="134">
        <v>33</v>
      </c>
      <c r="B379" s="135">
        <v>22368</v>
      </c>
      <c r="C379" s="136">
        <v>315.226</v>
      </c>
      <c r="D379" s="136">
        <v>11.553</v>
      </c>
      <c r="E379" s="136">
        <f t="shared" si="28"/>
        <v>0.9981792000000002</v>
      </c>
      <c r="F379" s="136">
        <f t="shared" si="25"/>
        <v>57.17644666666666</v>
      </c>
      <c r="G379" s="136">
        <f t="shared" si="29"/>
        <v>57.072339792576</v>
      </c>
      <c r="H379" s="138" t="s">
        <v>130</v>
      </c>
      <c r="I379" s="136">
        <v>27.66397</v>
      </c>
      <c r="J379" s="136">
        <v>33.81672</v>
      </c>
      <c r="K379" s="136">
        <v>110.04865</v>
      </c>
    </row>
    <row r="380" spans="1:11" ht="24">
      <c r="A380" s="4">
        <v>1</v>
      </c>
      <c r="B380" s="69">
        <v>22381</v>
      </c>
      <c r="C380" s="55">
        <v>315.286</v>
      </c>
      <c r="D380" s="55">
        <v>13.237</v>
      </c>
      <c r="E380" s="55">
        <f t="shared" si="28"/>
        <v>1.1436768000000002</v>
      </c>
      <c r="F380" s="55">
        <f t="shared" si="25"/>
        <v>74.00868999999999</v>
      </c>
      <c r="G380" s="55">
        <f t="shared" si="29"/>
        <v>84.642021751392</v>
      </c>
      <c r="H380" s="133" t="s">
        <v>68</v>
      </c>
      <c r="I380" s="55">
        <v>72.67017</v>
      </c>
      <c r="J380" s="55">
        <v>78.61442</v>
      </c>
      <c r="K380" s="55">
        <v>70.74148</v>
      </c>
    </row>
    <row r="381" spans="1:11" ht="24">
      <c r="A381" s="4">
        <v>2</v>
      </c>
      <c r="B381" s="69">
        <v>22394</v>
      </c>
      <c r="C381" s="55">
        <v>315.186</v>
      </c>
      <c r="D381" s="55">
        <v>12.595</v>
      </c>
      <c r="E381" s="55">
        <f t="shared" si="28"/>
        <v>1.088208</v>
      </c>
      <c r="F381" s="55">
        <f t="shared" si="25"/>
        <v>76.92007000000001</v>
      </c>
      <c r="G381" s="55">
        <f t="shared" si="29"/>
        <v>83.70503553456001</v>
      </c>
      <c r="H381" s="133" t="s">
        <v>69</v>
      </c>
      <c r="I381" s="55">
        <v>86.1491</v>
      </c>
      <c r="J381" s="55">
        <v>71.99545</v>
      </c>
      <c r="K381" s="55">
        <v>72.61566</v>
      </c>
    </row>
    <row r="382" spans="1:11" ht="24">
      <c r="A382" s="4">
        <v>3</v>
      </c>
      <c r="B382" s="69">
        <v>22411</v>
      </c>
      <c r="C382" s="55">
        <v>315.166</v>
      </c>
      <c r="D382" s="55">
        <v>12.459</v>
      </c>
      <c r="E382" s="55">
        <f t="shared" si="28"/>
        <v>1.0764576000000001</v>
      </c>
      <c r="F382" s="55">
        <f t="shared" si="25"/>
        <v>135.27497333333335</v>
      </c>
      <c r="G382" s="55">
        <f t="shared" si="29"/>
        <v>145.61777313446404</v>
      </c>
      <c r="H382" s="133" t="s">
        <v>70</v>
      </c>
      <c r="I382" s="55">
        <v>117.62228</v>
      </c>
      <c r="J382" s="55">
        <v>135.56619</v>
      </c>
      <c r="K382" s="55">
        <v>152.63645</v>
      </c>
    </row>
    <row r="383" spans="1:11" ht="24">
      <c r="A383" s="4">
        <v>4</v>
      </c>
      <c r="B383" s="69">
        <v>22422</v>
      </c>
      <c r="C383" s="55">
        <v>315.406</v>
      </c>
      <c r="D383" s="55">
        <v>22.359</v>
      </c>
      <c r="E383" s="55">
        <f t="shared" si="28"/>
        <v>1.9318176000000002</v>
      </c>
      <c r="F383" s="55">
        <f t="shared" si="25"/>
        <v>137.97451333333333</v>
      </c>
      <c r="G383" s="55">
        <f t="shared" si="29"/>
        <v>266.54159320876806</v>
      </c>
      <c r="H383" s="133" t="s">
        <v>71</v>
      </c>
      <c r="I383" s="55">
        <v>141.87735</v>
      </c>
      <c r="J383" s="55">
        <v>147.70957</v>
      </c>
      <c r="K383" s="55">
        <v>124.33662</v>
      </c>
    </row>
    <row r="384" spans="1:11" ht="24">
      <c r="A384" s="4">
        <v>5</v>
      </c>
      <c r="B384" s="69">
        <v>22444</v>
      </c>
      <c r="C384" s="55">
        <v>315.886</v>
      </c>
      <c r="D384" s="55">
        <v>37.681</v>
      </c>
      <c r="E384" s="55">
        <f t="shared" si="28"/>
        <v>3.2556384</v>
      </c>
      <c r="F384" s="55">
        <f t="shared" si="25"/>
        <v>90.95494666666666</v>
      </c>
      <c r="G384" s="55">
        <f t="shared" si="29"/>
        <v>296.116417037952</v>
      </c>
      <c r="H384" s="133" t="s">
        <v>72</v>
      </c>
      <c r="I384" s="55">
        <v>86.11567</v>
      </c>
      <c r="J384" s="55">
        <v>95.39384</v>
      </c>
      <c r="K384" s="55">
        <v>91.35533</v>
      </c>
    </row>
    <row r="385" spans="1:11" ht="24">
      <c r="A385" s="4">
        <v>6</v>
      </c>
      <c r="B385" s="69">
        <v>22452</v>
      </c>
      <c r="C385" s="55">
        <v>315.406</v>
      </c>
      <c r="D385" s="55">
        <v>22.655</v>
      </c>
      <c r="E385" s="55">
        <f t="shared" si="28"/>
        <v>1.9573920000000002</v>
      </c>
      <c r="F385" s="55">
        <f t="shared" si="25"/>
        <v>81.44156333333333</v>
      </c>
      <c r="G385" s="55">
        <f t="shared" si="29"/>
        <v>159.41306453616002</v>
      </c>
      <c r="H385" s="133" t="s">
        <v>73</v>
      </c>
      <c r="I385" s="55">
        <v>61.83889</v>
      </c>
      <c r="J385" s="55">
        <v>81.50692</v>
      </c>
      <c r="K385" s="55">
        <v>100.97888</v>
      </c>
    </row>
    <row r="386" spans="1:11" ht="24">
      <c r="A386" s="4">
        <v>7</v>
      </c>
      <c r="B386" s="69">
        <v>22468</v>
      </c>
      <c r="C386" s="55">
        <v>315.126</v>
      </c>
      <c r="D386" s="55">
        <v>11.483</v>
      </c>
      <c r="E386" s="55">
        <f t="shared" si="28"/>
        <v>0.9921312000000001</v>
      </c>
      <c r="F386" s="55">
        <f t="shared" si="25"/>
        <v>295.8057</v>
      </c>
      <c r="G386" s="55">
        <f t="shared" si="29"/>
        <v>293.47806410784005</v>
      </c>
      <c r="H386" s="133" t="s">
        <v>74</v>
      </c>
      <c r="I386" s="55">
        <v>324.65479</v>
      </c>
      <c r="J386" s="55">
        <v>302.20498</v>
      </c>
      <c r="K386" s="55">
        <v>260.55733</v>
      </c>
    </row>
    <row r="387" spans="1:11" ht="24">
      <c r="A387" s="4">
        <v>8</v>
      </c>
      <c r="B387" s="69">
        <v>22479</v>
      </c>
      <c r="C387" s="55">
        <v>315.156</v>
      </c>
      <c r="D387" s="55">
        <v>12.077</v>
      </c>
      <c r="E387" s="55">
        <f t="shared" si="28"/>
        <v>1.0434528</v>
      </c>
      <c r="F387" s="55">
        <f t="shared" si="25"/>
        <v>181.0679</v>
      </c>
      <c r="G387" s="55">
        <f t="shared" si="29"/>
        <v>188.93580724512003</v>
      </c>
      <c r="H387" s="133" t="s">
        <v>75</v>
      </c>
      <c r="I387" s="55">
        <v>198.38789</v>
      </c>
      <c r="J387" s="55">
        <v>182.3952</v>
      </c>
      <c r="K387" s="55">
        <v>162.42061</v>
      </c>
    </row>
    <row r="388" spans="1:11" ht="24">
      <c r="A388" s="4">
        <v>9</v>
      </c>
      <c r="B388" s="69">
        <v>22487</v>
      </c>
      <c r="C388" s="55">
        <v>315.536</v>
      </c>
      <c r="D388" s="55">
        <v>25.825</v>
      </c>
      <c r="E388" s="55">
        <f t="shared" si="28"/>
        <v>2.23128</v>
      </c>
      <c r="F388" s="55">
        <f t="shared" si="25"/>
        <v>374.90272000000004</v>
      </c>
      <c r="G388" s="55">
        <f t="shared" si="29"/>
        <v>836.5129410816</v>
      </c>
      <c r="H388" s="133" t="s">
        <v>76</v>
      </c>
      <c r="I388" s="55">
        <v>338.99906</v>
      </c>
      <c r="J388" s="55">
        <v>389.98441</v>
      </c>
      <c r="K388" s="55">
        <v>395.72469</v>
      </c>
    </row>
    <row r="389" spans="1:11" ht="24">
      <c r="A389" s="4">
        <v>10</v>
      </c>
      <c r="B389" s="69">
        <v>22494</v>
      </c>
      <c r="C389" s="55">
        <v>315.506</v>
      </c>
      <c r="D389" s="55">
        <v>19.006</v>
      </c>
      <c r="E389" s="55">
        <f t="shared" si="28"/>
        <v>1.6421184000000002</v>
      </c>
      <c r="F389" s="55">
        <f t="shared" si="25"/>
        <v>97.83437333333332</v>
      </c>
      <c r="G389" s="55">
        <f t="shared" si="29"/>
        <v>160.655624603136</v>
      </c>
      <c r="H389" s="133" t="s">
        <v>77</v>
      </c>
      <c r="I389" s="55">
        <v>94.53335</v>
      </c>
      <c r="J389" s="55">
        <v>89.34155</v>
      </c>
      <c r="K389" s="55">
        <v>109.62822</v>
      </c>
    </row>
    <row r="390" spans="1:11" ht="24">
      <c r="A390" s="4">
        <v>11</v>
      </c>
      <c r="B390" s="69">
        <v>22501</v>
      </c>
      <c r="C390" s="55">
        <v>315.446</v>
      </c>
      <c r="D390" s="55">
        <v>17.613</v>
      </c>
      <c r="E390" s="55">
        <f t="shared" si="28"/>
        <v>1.5217632</v>
      </c>
      <c r="F390" s="55">
        <f t="shared" si="25"/>
        <v>103.69148</v>
      </c>
      <c r="G390" s="55">
        <f t="shared" si="29"/>
        <v>157.793878417536</v>
      </c>
      <c r="H390" s="133" t="s">
        <v>78</v>
      </c>
      <c r="I390" s="55">
        <v>109.00141</v>
      </c>
      <c r="J390" s="55">
        <v>106.93443</v>
      </c>
      <c r="K390" s="55">
        <v>95.1386</v>
      </c>
    </row>
    <row r="391" spans="1:11" ht="24">
      <c r="A391" s="4">
        <v>12</v>
      </c>
      <c r="B391" s="69">
        <v>22512</v>
      </c>
      <c r="C391" s="55">
        <v>318.546</v>
      </c>
      <c r="D391" s="55">
        <v>316.427</v>
      </c>
      <c r="E391" s="55">
        <f t="shared" si="28"/>
        <v>27.339292800000003</v>
      </c>
      <c r="F391" s="55">
        <f t="shared" si="25"/>
        <v>502.3594166666666</v>
      </c>
      <c r="G391" s="55">
        <f t="shared" si="29"/>
        <v>13734.1511830872</v>
      </c>
      <c r="H391" s="133" t="s">
        <v>79</v>
      </c>
      <c r="I391" s="55">
        <v>519.46253</v>
      </c>
      <c r="J391" s="55">
        <v>520.33696</v>
      </c>
      <c r="K391" s="55">
        <v>467.27876</v>
      </c>
    </row>
    <row r="392" spans="1:11" ht="24">
      <c r="A392" s="4">
        <v>13</v>
      </c>
      <c r="B392" s="69">
        <v>22514</v>
      </c>
      <c r="C392" s="55">
        <v>316.651</v>
      </c>
      <c r="D392" s="55">
        <v>140.35</v>
      </c>
      <c r="E392" s="55">
        <f t="shared" si="28"/>
        <v>12.126240000000001</v>
      </c>
      <c r="F392" s="55">
        <f t="shared" si="25"/>
        <v>571.5736433333333</v>
      </c>
      <c r="G392" s="55">
        <f t="shared" si="29"/>
        <v>6931.0391767344</v>
      </c>
      <c r="H392" s="133" t="s">
        <v>80</v>
      </c>
      <c r="I392" s="55">
        <v>498.97899</v>
      </c>
      <c r="J392" s="55">
        <v>568.16702</v>
      </c>
      <c r="K392" s="55">
        <v>647.57492</v>
      </c>
    </row>
    <row r="393" spans="1:11" ht="24">
      <c r="A393" s="4">
        <v>14</v>
      </c>
      <c r="B393" s="69">
        <v>22528</v>
      </c>
      <c r="C393" s="55">
        <v>315.786</v>
      </c>
      <c r="D393" s="55">
        <v>33.131</v>
      </c>
      <c r="E393" s="55">
        <f t="shared" si="28"/>
        <v>2.8625184000000004</v>
      </c>
      <c r="F393" s="55">
        <f t="shared" si="25"/>
        <v>103.72867000000001</v>
      </c>
      <c r="G393" s="55">
        <f t="shared" si="29"/>
        <v>296.92522648252805</v>
      </c>
      <c r="H393" s="133" t="s">
        <v>81</v>
      </c>
      <c r="I393" s="55">
        <v>100.82678</v>
      </c>
      <c r="J393" s="55">
        <v>101.37515</v>
      </c>
      <c r="K393" s="55">
        <v>108.98408</v>
      </c>
    </row>
    <row r="394" spans="1:11" ht="24">
      <c r="A394" s="4">
        <v>15</v>
      </c>
      <c r="B394" s="69">
        <v>22535</v>
      </c>
      <c r="C394" s="55">
        <v>316.226</v>
      </c>
      <c r="D394" s="55">
        <v>68.82</v>
      </c>
      <c r="E394" s="55">
        <f t="shared" si="28"/>
        <v>5.946047999999999</v>
      </c>
      <c r="F394" s="55">
        <f t="shared" si="25"/>
        <v>84.27173333333333</v>
      </c>
      <c r="G394" s="55">
        <f t="shared" si="29"/>
        <v>501.0837714431999</v>
      </c>
      <c r="H394" s="133" t="s">
        <v>82</v>
      </c>
      <c r="I394" s="55">
        <v>63.06306</v>
      </c>
      <c r="J394" s="55">
        <v>91.33302</v>
      </c>
      <c r="K394" s="55">
        <v>98.41912</v>
      </c>
    </row>
    <row r="395" spans="1:11" ht="24">
      <c r="A395" s="4">
        <v>16</v>
      </c>
      <c r="B395" s="69">
        <v>22544</v>
      </c>
      <c r="C395" s="55">
        <v>316.166</v>
      </c>
      <c r="D395" s="55">
        <v>67.156</v>
      </c>
      <c r="E395" s="55">
        <f t="shared" si="28"/>
        <v>5.8022784000000005</v>
      </c>
      <c r="F395" s="55">
        <f t="shared" si="25"/>
        <v>193.69418</v>
      </c>
      <c r="G395" s="55">
        <f t="shared" si="29"/>
        <v>1123.867556819712</v>
      </c>
      <c r="H395" s="133" t="s">
        <v>83</v>
      </c>
      <c r="I395" s="55">
        <v>190.28613</v>
      </c>
      <c r="J395" s="55">
        <v>192.69862</v>
      </c>
      <c r="K395" s="55">
        <v>198.09779</v>
      </c>
    </row>
    <row r="396" spans="1:11" ht="24">
      <c r="A396" s="4">
        <v>17</v>
      </c>
      <c r="B396" s="69">
        <v>22557</v>
      </c>
      <c r="C396" s="55">
        <v>315.786</v>
      </c>
      <c r="D396" s="55">
        <v>327.488</v>
      </c>
      <c r="E396" s="55">
        <f t="shared" si="28"/>
        <v>28.2949632</v>
      </c>
      <c r="F396" s="55">
        <f t="shared" si="25"/>
        <v>2190.26215</v>
      </c>
      <c r="G396" s="55">
        <f t="shared" si="29"/>
        <v>61973.38693260289</v>
      </c>
      <c r="H396" s="133" t="s">
        <v>84</v>
      </c>
      <c r="I396" s="55">
        <v>2864.45486</v>
      </c>
      <c r="J396" s="55">
        <v>2948.45074</v>
      </c>
      <c r="K396" s="55">
        <v>757.88085</v>
      </c>
    </row>
    <row r="397" spans="1:11" ht="24">
      <c r="A397" s="4">
        <v>18</v>
      </c>
      <c r="B397" s="69">
        <v>22564</v>
      </c>
      <c r="C397" s="55">
        <v>316.306</v>
      </c>
      <c r="D397" s="55">
        <v>71.438</v>
      </c>
      <c r="E397" s="55">
        <f t="shared" si="28"/>
        <v>6.1722432000000005</v>
      </c>
      <c r="F397" s="55">
        <f t="shared" si="25"/>
        <v>456.4675933333333</v>
      </c>
      <c r="G397" s="55">
        <f t="shared" si="29"/>
        <v>2817.428998972032</v>
      </c>
      <c r="H397" s="133" t="s">
        <v>85</v>
      </c>
      <c r="I397" s="55">
        <v>391.32791</v>
      </c>
      <c r="J397" s="55">
        <v>476.93661</v>
      </c>
      <c r="K397" s="55">
        <v>501.13826</v>
      </c>
    </row>
    <row r="398" spans="1:11" ht="24">
      <c r="A398" s="4">
        <v>19</v>
      </c>
      <c r="B398" s="69">
        <v>22573</v>
      </c>
      <c r="C398" s="55">
        <v>316.166</v>
      </c>
      <c r="D398" s="55">
        <v>24.64</v>
      </c>
      <c r="E398" s="55">
        <f t="shared" si="28"/>
        <v>2.128896</v>
      </c>
      <c r="F398" s="55">
        <f t="shared" si="25"/>
        <v>112.65889666666665</v>
      </c>
      <c r="G398" s="55">
        <f t="shared" si="29"/>
        <v>239.83907447807997</v>
      </c>
      <c r="H398" s="133" t="s">
        <v>86</v>
      </c>
      <c r="I398" s="55">
        <v>95.15193</v>
      </c>
      <c r="J398" s="55">
        <v>123.63251</v>
      </c>
      <c r="K398" s="55">
        <v>119.19225</v>
      </c>
    </row>
    <row r="399" spans="1:11" ht="24">
      <c r="A399" s="4">
        <v>20</v>
      </c>
      <c r="B399" s="69">
        <v>22591</v>
      </c>
      <c r="C399" s="55">
        <v>315.606</v>
      </c>
      <c r="D399" s="55">
        <v>24.017</v>
      </c>
      <c r="E399" s="55">
        <f t="shared" si="28"/>
        <v>2.0750688</v>
      </c>
      <c r="F399" s="55">
        <f t="shared" si="25"/>
        <v>219.69857000000002</v>
      </c>
      <c r="G399" s="55">
        <f t="shared" si="29"/>
        <v>455.88964801161603</v>
      </c>
      <c r="H399" s="133" t="s">
        <v>59</v>
      </c>
      <c r="I399" s="55">
        <v>237.21869</v>
      </c>
      <c r="J399" s="55">
        <v>207.46479</v>
      </c>
      <c r="K399" s="55">
        <v>214.41223</v>
      </c>
    </row>
    <row r="400" spans="1:11" ht="24">
      <c r="A400" s="4">
        <v>21</v>
      </c>
      <c r="B400" s="69">
        <v>22599</v>
      </c>
      <c r="C400" s="55">
        <v>315.606</v>
      </c>
      <c r="D400" s="55">
        <v>23.555</v>
      </c>
      <c r="E400" s="55">
        <f t="shared" si="28"/>
        <v>2.035152</v>
      </c>
      <c r="F400" s="55">
        <f t="shared" si="25"/>
        <v>204.39495333333332</v>
      </c>
      <c r="G400" s="55">
        <f t="shared" si="29"/>
        <v>415.97479806624</v>
      </c>
      <c r="H400" s="133" t="s">
        <v>60</v>
      </c>
      <c r="I400" s="55">
        <v>242.43908</v>
      </c>
      <c r="J400" s="55">
        <v>189.099</v>
      </c>
      <c r="K400" s="55">
        <v>181.64678</v>
      </c>
    </row>
    <row r="401" spans="1:11" ht="24">
      <c r="A401" s="4">
        <v>22</v>
      </c>
      <c r="B401" s="69">
        <v>22607</v>
      </c>
      <c r="C401" s="55">
        <v>315.406</v>
      </c>
      <c r="D401" s="55">
        <v>21.089</v>
      </c>
      <c r="E401" s="55">
        <f t="shared" si="28"/>
        <v>1.8220896</v>
      </c>
      <c r="F401" s="55">
        <f t="shared" si="25"/>
        <v>134.94368999999998</v>
      </c>
      <c r="G401" s="55">
        <f t="shared" si="29"/>
        <v>245.87949413462394</v>
      </c>
      <c r="H401" s="133" t="s">
        <v>61</v>
      </c>
      <c r="I401" s="55">
        <v>220.47546</v>
      </c>
      <c r="J401" s="55">
        <v>112.32156</v>
      </c>
      <c r="K401" s="55">
        <v>72.03405</v>
      </c>
    </row>
    <row r="402" spans="1:11" ht="24">
      <c r="A402" s="4">
        <v>23</v>
      </c>
      <c r="B402" s="69">
        <v>22629</v>
      </c>
      <c r="C402" s="55">
        <v>315.326</v>
      </c>
      <c r="D402" s="55">
        <v>5.439</v>
      </c>
      <c r="E402" s="55">
        <f t="shared" si="28"/>
        <v>0.4699296</v>
      </c>
      <c r="F402" s="55">
        <f t="shared" si="25"/>
        <v>14.11439</v>
      </c>
      <c r="G402" s="55">
        <f t="shared" si="29"/>
        <v>6.632769646944</v>
      </c>
      <c r="H402" s="133" t="s">
        <v>62</v>
      </c>
      <c r="I402" s="55">
        <v>3.36803</v>
      </c>
      <c r="J402" s="55">
        <v>23.6612</v>
      </c>
      <c r="K402" s="55">
        <v>15.31394</v>
      </c>
    </row>
    <row r="403" spans="1:11" ht="24">
      <c r="A403" s="4">
        <v>24</v>
      </c>
      <c r="B403" s="69">
        <v>22640</v>
      </c>
      <c r="C403" s="55">
        <v>314.996</v>
      </c>
      <c r="D403" s="55">
        <v>3.898</v>
      </c>
      <c r="E403" s="55">
        <f t="shared" si="28"/>
        <v>0.3367872</v>
      </c>
      <c r="F403" s="55">
        <f t="shared" si="25"/>
        <v>6.633666666666667</v>
      </c>
      <c r="G403" s="55">
        <f t="shared" si="29"/>
        <v>2.2341340224</v>
      </c>
      <c r="H403" s="133" t="s">
        <v>63</v>
      </c>
      <c r="I403" s="55">
        <v>9.56401</v>
      </c>
      <c r="J403" s="55">
        <v>4.36579</v>
      </c>
      <c r="K403" s="55">
        <v>5.9712</v>
      </c>
    </row>
    <row r="404" spans="1:11" ht="24">
      <c r="A404" s="4">
        <v>25</v>
      </c>
      <c r="B404" s="69">
        <v>22649</v>
      </c>
      <c r="C404" s="55">
        <v>315.056</v>
      </c>
      <c r="D404" s="55">
        <v>4.628</v>
      </c>
      <c r="E404" s="55">
        <f t="shared" si="28"/>
        <v>0.3998592</v>
      </c>
      <c r="F404" s="55">
        <f t="shared" si="25"/>
        <v>85.06988666666666</v>
      </c>
      <c r="G404" s="55">
        <f t="shared" si="29"/>
        <v>34.015976826624</v>
      </c>
      <c r="H404" s="133" t="s">
        <v>64</v>
      </c>
      <c r="I404" s="55">
        <v>91.84596</v>
      </c>
      <c r="J404" s="55">
        <v>96.08278</v>
      </c>
      <c r="K404" s="55">
        <v>67.28092</v>
      </c>
    </row>
    <row r="405" spans="1:11" ht="24">
      <c r="A405" s="4">
        <v>26</v>
      </c>
      <c r="B405" s="69">
        <v>22660</v>
      </c>
      <c r="C405" s="55">
        <v>315.316</v>
      </c>
      <c r="D405" s="55">
        <v>5.422</v>
      </c>
      <c r="E405" s="55">
        <f t="shared" si="28"/>
        <v>0.4684608</v>
      </c>
      <c r="F405" s="55">
        <f t="shared" si="25"/>
        <v>90.90322666666668</v>
      </c>
      <c r="G405" s="55">
        <f t="shared" si="29"/>
        <v>42.584598286848006</v>
      </c>
      <c r="H405" s="133" t="s">
        <v>66</v>
      </c>
      <c r="I405" s="55">
        <v>81.53958</v>
      </c>
      <c r="J405" s="55">
        <v>96.7823</v>
      </c>
      <c r="K405" s="55">
        <v>94.3878</v>
      </c>
    </row>
    <row r="406" spans="1:11" ht="24">
      <c r="A406" s="4">
        <v>27</v>
      </c>
      <c r="B406" s="69">
        <v>22682</v>
      </c>
      <c r="C406" s="55">
        <v>315.056</v>
      </c>
      <c r="D406" s="55">
        <v>4.677</v>
      </c>
      <c r="E406" s="55">
        <f t="shared" si="28"/>
        <v>0.4040928</v>
      </c>
      <c r="F406" s="55">
        <f t="shared" si="25"/>
        <v>31.997683333333338</v>
      </c>
      <c r="G406" s="55">
        <f t="shared" si="29"/>
        <v>12.930033451680002</v>
      </c>
      <c r="H406" s="133" t="s">
        <v>67</v>
      </c>
      <c r="I406" s="55">
        <v>37.02693</v>
      </c>
      <c r="J406" s="55">
        <v>33.72928</v>
      </c>
      <c r="K406" s="55">
        <v>25.23684</v>
      </c>
    </row>
    <row r="407" spans="1:11" ht="24">
      <c r="A407" s="4">
        <v>28</v>
      </c>
      <c r="B407" s="69">
        <v>22690</v>
      </c>
      <c r="C407" s="55">
        <v>315.116</v>
      </c>
      <c r="D407" s="55">
        <v>4.127</v>
      </c>
      <c r="E407" s="55">
        <f t="shared" si="28"/>
        <v>0.3565728</v>
      </c>
      <c r="F407" s="55">
        <f t="shared" si="25"/>
        <v>32.819696666666665</v>
      </c>
      <c r="G407" s="55">
        <f t="shared" si="29"/>
        <v>11.702611135584</v>
      </c>
      <c r="H407" s="133" t="s">
        <v>125</v>
      </c>
      <c r="I407" s="55">
        <v>28.32963</v>
      </c>
      <c r="J407" s="55">
        <v>32.69261</v>
      </c>
      <c r="K407" s="55">
        <v>37.43685</v>
      </c>
    </row>
    <row r="408" spans="1:11" ht="24">
      <c r="A408" s="4">
        <v>29</v>
      </c>
      <c r="B408" s="69">
        <v>22699</v>
      </c>
      <c r="C408" s="55">
        <v>315.226</v>
      </c>
      <c r="D408" s="55">
        <v>4.793</v>
      </c>
      <c r="E408" s="55">
        <f t="shared" si="28"/>
        <v>0.4141152</v>
      </c>
      <c r="F408" s="55">
        <f t="shared" si="25"/>
        <v>52.76732333333334</v>
      </c>
      <c r="G408" s="55">
        <f t="shared" si="29"/>
        <v>21.851750655648</v>
      </c>
      <c r="H408" s="133" t="s">
        <v>126</v>
      </c>
      <c r="I408" s="55">
        <v>64.51179</v>
      </c>
      <c r="J408" s="55">
        <v>35.01401</v>
      </c>
      <c r="K408" s="55">
        <v>58.77617</v>
      </c>
    </row>
    <row r="409" spans="1:11" ht="24">
      <c r="A409" s="4">
        <v>30</v>
      </c>
      <c r="B409" s="69">
        <v>22718</v>
      </c>
      <c r="C409" s="55">
        <v>315.156</v>
      </c>
      <c r="D409" s="55">
        <v>3.857</v>
      </c>
      <c r="E409" s="55">
        <f t="shared" si="28"/>
        <v>0.3332448</v>
      </c>
      <c r="F409" s="55">
        <f t="shared" si="25"/>
        <v>28.500303333333335</v>
      </c>
      <c r="G409" s="55">
        <f t="shared" si="29"/>
        <v>9.497577884256001</v>
      </c>
      <c r="H409" s="133" t="s">
        <v>127</v>
      </c>
      <c r="I409" s="55">
        <v>21.02659</v>
      </c>
      <c r="J409" s="55">
        <v>36.70815</v>
      </c>
      <c r="K409" s="55">
        <v>27.76617</v>
      </c>
    </row>
    <row r="410" spans="1:11" s="137" customFormat="1" ht="24.75" thickBot="1">
      <c r="A410" s="134">
        <v>31</v>
      </c>
      <c r="B410" s="135">
        <v>22726</v>
      </c>
      <c r="C410" s="136">
        <v>315.376</v>
      </c>
      <c r="D410" s="136">
        <v>5.318</v>
      </c>
      <c r="E410" s="136">
        <f t="shared" si="28"/>
        <v>0.4594752</v>
      </c>
      <c r="F410" s="136">
        <f t="shared" si="25"/>
        <v>64.41627666666666</v>
      </c>
      <c r="G410" s="136">
        <f t="shared" si="29"/>
        <v>29.597681604671997</v>
      </c>
      <c r="H410" s="138" t="s">
        <v>128</v>
      </c>
      <c r="I410" s="136">
        <v>63.60509</v>
      </c>
      <c r="J410" s="136">
        <v>73.42787</v>
      </c>
      <c r="K410" s="136">
        <v>56.21587</v>
      </c>
    </row>
    <row r="411" spans="1:11" ht="24">
      <c r="A411" s="4">
        <v>1</v>
      </c>
      <c r="B411" s="69">
        <v>22741</v>
      </c>
      <c r="C411" s="55">
        <v>315.336</v>
      </c>
      <c r="D411" s="55">
        <v>12.518</v>
      </c>
      <c r="E411" s="55">
        <f t="shared" si="28"/>
        <v>1.0815552000000002</v>
      </c>
      <c r="F411" s="55">
        <f t="shared" si="25"/>
        <v>26.676779999999997</v>
      </c>
      <c r="G411" s="55">
        <f t="shared" si="29"/>
        <v>28.852410128256</v>
      </c>
      <c r="H411" s="133" t="s">
        <v>68</v>
      </c>
      <c r="I411" s="55">
        <v>30.35248</v>
      </c>
      <c r="J411" s="55">
        <v>30.3723</v>
      </c>
      <c r="K411" s="55">
        <v>19.30556</v>
      </c>
    </row>
    <row r="412" spans="1:11" ht="24">
      <c r="A412" s="4">
        <v>2</v>
      </c>
      <c r="B412" s="69">
        <v>22758</v>
      </c>
      <c r="C412" s="55">
        <v>315.206</v>
      </c>
      <c r="D412" s="55">
        <v>11.687</v>
      </c>
      <c r="E412" s="55">
        <f t="shared" si="28"/>
        <v>1.0097568</v>
      </c>
      <c r="F412" s="55">
        <f t="shared" si="25"/>
        <v>28.212026666666663</v>
      </c>
      <c r="G412" s="55">
        <f t="shared" si="29"/>
        <v>28.487285768447993</v>
      </c>
      <c r="H412" s="133" t="s">
        <v>69</v>
      </c>
      <c r="I412" s="55">
        <v>37.75411</v>
      </c>
      <c r="J412" s="55">
        <v>25.89367</v>
      </c>
      <c r="K412" s="55">
        <v>20.9883</v>
      </c>
    </row>
    <row r="413" spans="1:11" ht="24">
      <c r="A413" s="4">
        <v>3</v>
      </c>
      <c r="B413" s="69">
        <v>22779</v>
      </c>
      <c r="C413" s="55">
        <v>315.716</v>
      </c>
      <c r="D413" s="55">
        <v>25.024</v>
      </c>
      <c r="E413" s="55">
        <f t="shared" si="28"/>
        <v>2.1620736000000003</v>
      </c>
      <c r="F413" s="55">
        <f t="shared" si="25"/>
        <v>46.11994000000001</v>
      </c>
      <c r="G413" s="55">
        <f t="shared" si="29"/>
        <v>99.71470470758403</v>
      </c>
      <c r="H413" s="133" t="s">
        <v>70</v>
      </c>
      <c r="I413" s="55">
        <v>40.86651</v>
      </c>
      <c r="J413" s="55">
        <v>52.7045</v>
      </c>
      <c r="K413" s="55">
        <v>44.78881</v>
      </c>
    </row>
    <row r="414" spans="1:11" ht="24">
      <c r="A414" s="4">
        <v>4</v>
      </c>
      <c r="B414" s="69">
        <v>22788</v>
      </c>
      <c r="C414" s="55">
        <v>315.226</v>
      </c>
      <c r="D414" s="55">
        <v>10.423</v>
      </c>
      <c r="E414" s="55">
        <f t="shared" si="28"/>
        <v>0.9005472000000001</v>
      </c>
      <c r="F414" s="55">
        <f t="shared" si="25"/>
        <v>30.495113333333336</v>
      </c>
      <c r="G414" s="55">
        <f t="shared" si="29"/>
        <v>27.462288926016004</v>
      </c>
      <c r="H414" s="133" t="s">
        <v>71</v>
      </c>
      <c r="I414" s="55">
        <v>25.07313</v>
      </c>
      <c r="J414" s="55">
        <v>30.82502</v>
      </c>
      <c r="K414" s="55">
        <v>35.58719</v>
      </c>
    </row>
    <row r="415" spans="1:11" ht="24">
      <c r="A415" s="4">
        <v>5</v>
      </c>
      <c r="B415" s="69">
        <v>22803</v>
      </c>
      <c r="C415" s="55">
        <v>315.176</v>
      </c>
      <c r="D415" s="55">
        <v>11.829</v>
      </c>
      <c r="E415" s="55">
        <f t="shared" si="28"/>
        <v>1.0220256</v>
      </c>
      <c r="F415" s="55">
        <f t="shared" si="25"/>
        <v>54.56043</v>
      </c>
      <c r="G415" s="55">
        <f t="shared" si="29"/>
        <v>55.762156207008005</v>
      </c>
      <c r="H415" s="133" t="s">
        <v>72</v>
      </c>
      <c r="I415" s="55">
        <v>46.37576</v>
      </c>
      <c r="J415" s="55">
        <v>48.82719</v>
      </c>
      <c r="K415" s="55">
        <v>68.47834</v>
      </c>
    </row>
    <row r="416" spans="1:11" ht="24">
      <c r="A416" s="4">
        <v>6</v>
      </c>
      <c r="B416" s="69">
        <v>22814</v>
      </c>
      <c r="C416" s="55">
        <v>315.026</v>
      </c>
      <c r="D416" s="55">
        <v>8.595</v>
      </c>
      <c r="E416" s="55">
        <f t="shared" si="28"/>
        <v>0.742608</v>
      </c>
      <c r="F416" s="55">
        <f t="shared" si="25"/>
        <v>37.55099333333334</v>
      </c>
      <c r="G416" s="55">
        <f t="shared" si="29"/>
        <v>27.885668057280004</v>
      </c>
      <c r="H416" s="133" t="s">
        <v>73</v>
      </c>
      <c r="I416" s="55">
        <v>44.27554</v>
      </c>
      <c r="J416" s="55">
        <v>25.18167</v>
      </c>
      <c r="K416" s="55">
        <v>43.19577</v>
      </c>
    </row>
    <row r="417" spans="1:11" ht="24">
      <c r="A417" s="4">
        <v>7</v>
      </c>
      <c r="B417" s="69">
        <v>22818</v>
      </c>
      <c r="C417" s="55">
        <v>315.016</v>
      </c>
      <c r="D417" s="55">
        <v>5.731</v>
      </c>
      <c r="E417" s="55">
        <f t="shared" si="28"/>
        <v>0.4951584</v>
      </c>
      <c r="F417" s="55">
        <f t="shared" si="25"/>
        <v>39.67852333333334</v>
      </c>
      <c r="G417" s="55">
        <f t="shared" si="29"/>
        <v>19.647154128096002</v>
      </c>
      <c r="H417" s="133" t="s">
        <v>74</v>
      </c>
      <c r="I417" s="55">
        <v>38.01639</v>
      </c>
      <c r="J417" s="55">
        <v>36.18258</v>
      </c>
      <c r="K417" s="55">
        <v>44.8366</v>
      </c>
    </row>
    <row r="418" spans="1:11" ht="24">
      <c r="A418" s="4">
        <v>8</v>
      </c>
      <c r="B418" s="69">
        <v>22836</v>
      </c>
      <c r="C418" s="55">
        <v>314.946</v>
      </c>
      <c r="D418" s="55">
        <v>2.562</v>
      </c>
      <c r="E418" s="55">
        <f t="shared" si="28"/>
        <v>0.2213568</v>
      </c>
      <c r="F418" s="55">
        <f t="shared" si="25"/>
        <v>22.410343333333334</v>
      </c>
      <c r="G418" s="55">
        <f t="shared" si="29"/>
        <v>4.960681887168</v>
      </c>
      <c r="H418" s="133" t="s">
        <v>75</v>
      </c>
      <c r="I418" s="55">
        <v>25.83764</v>
      </c>
      <c r="J418" s="55">
        <v>21.82751</v>
      </c>
      <c r="K418" s="55">
        <v>19.56588</v>
      </c>
    </row>
    <row r="419" spans="1:11" ht="24">
      <c r="A419" s="4">
        <v>9</v>
      </c>
      <c r="B419" s="69">
        <v>22846</v>
      </c>
      <c r="C419" s="55">
        <v>314.696</v>
      </c>
      <c r="D419" s="55">
        <v>1.891</v>
      </c>
      <c r="E419" s="55">
        <f t="shared" si="28"/>
        <v>0.1633824</v>
      </c>
      <c r="F419" s="55">
        <f t="shared" si="25"/>
        <v>14.87315</v>
      </c>
      <c r="G419" s="55">
        <f t="shared" si="29"/>
        <v>2.4300109425600005</v>
      </c>
      <c r="H419" s="133" t="s">
        <v>76</v>
      </c>
      <c r="I419" s="55">
        <v>10.6514</v>
      </c>
      <c r="J419" s="55">
        <v>17.54717</v>
      </c>
      <c r="K419" s="55">
        <v>16.42088</v>
      </c>
    </row>
    <row r="420" spans="1:11" ht="24">
      <c r="A420" s="4">
        <v>10</v>
      </c>
      <c r="B420" s="69">
        <v>22859</v>
      </c>
      <c r="C420" s="55">
        <v>315.176</v>
      </c>
      <c r="D420" s="55">
        <v>5.665</v>
      </c>
      <c r="E420" s="55">
        <f t="shared" si="28"/>
        <v>0.489456</v>
      </c>
      <c r="F420" s="55">
        <f t="shared" si="25"/>
        <v>59.06813</v>
      </c>
      <c r="G420" s="55">
        <f t="shared" si="29"/>
        <v>28.91125063728</v>
      </c>
      <c r="H420" s="133" t="s">
        <v>77</v>
      </c>
      <c r="I420" s="55">
        <v>56.35278</v>
      </c>
      <c r="J420" s="55">
        <v>64.86104</v>
      </c>
      <c r="K420" s="55">
        <v>55.99057</v>
      </c>
    </row>
    <row r="421" spans="1:11" ht="24">
      <c r="A421" s="4">
        <v>11</v>
      </c>
      <c r="B421" s="69">
        <v>22864</v>
      </c>
      <c r="C421" s="55">
        <v>316.016</v>
      </c>
      <c r="D421" s="55">
        <v>53.955</v>
      </c>
      <c r="E421" s="55">
        <f t="shared" si="28"/>
        <v>4.6617120000000005</v>
      </c>
      <c r="F421" s="55">
        <f t="shared" si="25"/>
        <v>187.93084333333334</v>
      </c>
      <c r="G421" s="55">
        <f t="shared" si="29"/>
        <v>876.0794675371202</v>
      </c>
      <c r="H421" s="133" t="s">
        <v>78</v>
      </c>
      <c r="I421" s="55">
        <v>169.6875</v>
      </c>
      <c r="J421" s="55">
        <v>197.57982</v>
      </c>
      <c r="K421" s="55">
        <v>196.52521</v>
      </c>
    </row>
    <row r="422" spans="1:11" ht="24">
      <c r="A422" s="4">
        <v>12</v>
      </c>
      <c r="B422" s="69">
        <v>22879</v>
      </c>
      <c r="C422" s="55">
        <v>315.266</v>
      </c>
      <c r="D422" s="55">
        <v>12.381</v>
      </c>
      <c r="E422" s="55">
        <f t="shared" si="28"/>
        <v>1.0697184000000002</v>
      </c>
      <c r="F422" s="55">
        <f t="shared" si="25"/>
        <v>43.21768333333333</v>
      </c>
      <c r="G422" s="55">
        <f t="shared" si="29"/>
        <v>46.23075106704001</v>
      </c>
      <c r="H422" s="133" t="s">
        <v>79</v>
      </c>
      <c r="I422" s="55">
        <v>32.64819</v>
      </c>
      <c r="J422" s="55">
        <v>48.22142</v>
      </c>
      <c r="K422" s="55">
        <v>48.78344</v>
      </c>
    </row>
    <row r="423" spans="1:11" ht="24">
      <c r="A423" s="4">
        <v>13</v>
      </c>
      <c r="B423" s="69">
        <v>22881</v>
      </c>
      <c r="C423" s="55">
        <v>316.446</v>
      </c>
      <c r="D423" s="55">
        <v>91.13</v>
      </c>
      <c r="E423" s="55">
        <f t="shared" si="28"/>
        <v>7.873632</v>
      </c>
      <c r="F423" s="55">
        <f t="shared" si="25"/>
        <v>269.53599333333335</v>
      </c>
      <c r="G423" s="55">
        <f t="shared" si="29"/>
        <v>2122.22722226112</v>
      </c>
      <c r="H423" s="133" t="s">
        <v>80</v>
      </c>
      <c r="I423" s="55">
        <v>304.80194</v>
      </c>
      <c r="J423" s="55">
        <v>242.2596</v>
      </c>
      <c r="K423" s="55">
        <v>261.54644</v>
      </c>
    </row>
    <row r="424" spans="1:11" ht="24">
      <c r="A424" s="4">
        <v>14</v>
      </c>
      <c r="B424" s="69">
        <v>22898</v>
      </c>
      <c r="C424" s="55">
        <v>315.176</v>
      </c>
      <c r="D424" s="55">
        <v>86.347</v>
      </c>
      <c r="E424" s="55">
        <f t="shared" si="28"/>
        <v>7.4603808</v>
      </c>
      <c r="F424" s="55">
        <f t="shared" si="25"/>
        <v>369.9641933333333</v>
      </c>
      <c r="G424" s="55">
        <f t="shared" si="29"/>
        <v>2760.073764631488</v>
      </c>
      <c r="H424" s="133" t="s">
        <v>81</v>
      </c>
      <c r="I424" s="55">
        <v>413.5101</v>
      </c>
      <c r="J424" s="55">
        <v>303.09257</v>
      </c>
      <c r="K424" s="55">
        <v>393.28991</v>
      </c>
    </row>
    <row r="425" spans="1:11" ht="24">
      <c r="A425" s="4">
        <v>15</v>
      </c>
      <c r="B425" s="69">
        <v>22900</v>
      </c>
      <c r="C425" s="55">
        <v>315.366</v>
      </c>
      <c r="D425" s="55">
        <v>11.906</v>
      </c>
      <c r="E425" s="55">
        <f t="shared" si="28"/>
        <v>1.0286784000000002</v>
      </c>
      <c r="F425" s="55">
        <f t="shared" si="25"/>
        <v>295.15762</v>
      </c>
      <c r="G425" s="55">
        <f t="shared" si="29"/>
        <v>303.62226828940805</v>
      </c>
      <c r="H425" s="133" t="s">
        <v>82</v>
      </c>
      <c r="I425" s="55">
        <v>259.19614</v>
      </c>
      <c r="J425" s="55">
        <v>321.01545</v>
      </c>
      <c r="K425" s="55">
        <v>305.26127</v>
      </c>
    </row>
    <row r="426" spans="1:11" ht="24">
      <c r="A426" s="4">
        <v>16</v>
      </c>
      <c r="B426" s="69">
        <v>22907</v>
      </c>
      <c r="C426" s="55">
        <v>315.136</v>
      </c>
      <c r="D426" s="55">
        <v>8.004</v>
      </c>
      <c r="E426" s="55">
        <f t="shared" si="28"/>
        <v>0.6915456</v>
      </c>
      <c r="F426" s="55">
        <f t="shared" si="25"/>
        <v>23.73390333333333</v>
      </c>
      <c r="G426" s="55">
        <f t="shared" si="29"/>
        <v>16.413076420992</v>
      </c>
      <c r="H426" s="133" t="s">
        <v>83</v>
      </c>
      <c r="I426" s="55">
        <v>23.42324</v>
      </c>
      <c r="J426" s="55">
        <v>25.8056</v>
      </c>
      <c r="K426" s="55">
        <v>21.97287</v>
      </c>
    </row>
    <row r="427" spans="1:11" ht="24">
      <c r="A427" s="4">
        <v>17</v>
      </c>
      <c r="B427" s="69">
        <v>22920</v>
      </c>
      <c r="C427" s="55">
        <v>315.036</v>
      </c>
      <c r="D427" s="55">
        <v>6.952</v>
      </c>
      <c r="E427" s="55">
        <f t="shared" si="28"/>
        <v>0.6006528</v>
      </c>
      <c r="F427" s="55">
        <f t="shared" si="25"/>
        <v>20.32101333333333</v>
      </c>
      <c r="G427" s="55">
        <f t="shared" si="29"/>
        <v>12.205873557503997</v>
      </c>
      <c r="H427" s="133" t="s">
        <v>84</v>
      </c>
      <c r="I427" s="55">
        <v>12.1403</v>
      </c>
      <c r="J427" s="55">
        <v>21.07799</v>
      </c>
      <c r="K427" s="55">
        <v>27.74475</v>
      </c>
    </row>
    <row r="428" spans="1:11" ht="24">
      <c r="A428" s="4">
        <v>18</v>
      </c>
      <c r="B428" s="69">
        <v>22928</v>
      </c>
      <c r="C428" s="55">
        <v>315.076</v>
      </c>
      <c r="D428" s="55">
        <v>6.641</v>
      </c>
      <c r="E428" s="55">
        <f aca="true" t="shared" si="30" ref="E428:E484">D428*0.0864</f>
        <v>0.5737824</v>
      </c>
      <c r="F428" s="55">
        <f t="shared" si="25"/>
        <v>22.969636666666663</v>
      </c>
      <c r="G428" s="55">
        <f aca="true" t="shared" si="31" ref="G428:G484">F428*E428</f>
        <v>13.179573253727998</v>
      </c>
      <c r="H428" s="133" t="s">
        <v>85</v>
      </c>
      <c r="I428" s="55">
        <v>22.85477</v>
      </c>
      <c r="J428" s="55">
        <v>22.01364</v>
      </c>
      <c r="K428" s="55">
        <v>24.0405</v>
      </c>
    </row>
    <row r="429" spans="1:11" ht="24">
      <c r="A429" s="4">
        <v>19</v>
      </c>
      <c r="B429" s="69">
        <v>22955</v>
      </c>
      <c r="C429" s="55">
        <v>314.906</v>
      </c>
      <c r="D429" s="55">
        <v>4.615</v>
      </c>
      <c r="E429" s="55">
        <f t="shared" si="30"/>
        <v>0.39873600000000003</v>
      </c>
      <c r="F429" s="55">
        <f t="shared" si="25"/>
        <v>16.135413333333336</v>
      </c>
      <c r="G429" s="55">
        <f t="shared" si="31"/>
        <v>6.433770170880002</v>
      </c>
      <c r="H429" s="133" t="s">
        <v>86</v>
      </c>
      <c r="I429" s="55">
        <v>17.76883</v>
      </c>
      <c r="J429" s="55">
        <v>20.59581</v>
      </c>
      <c r="K429" s="55">
        <v>10.0416</v>
      </c>
    </row>
    <row r="430" spans="1:11" ht="24">
      <c r="A430" s="4">
        <v>20</v>
      </c>
      <c r="B430" s="69">
        <v>22977</v>
      </c>
      <c r="C430" s="55">
        <v>314.856</v>
      </c>
      <c r="D430" s="55">
        <v>4.537</v>
      </c>
      <c r="E430" s="55">
        <f t="shared" si="30"/>
        <v>0.39199680000000003</v>
      </c>
      <c r="F430" s="55">
        <f t="shared" si="25"/>
        <v>16.985656666666667</v>
      </c>
      <c r="G430" s="55">
        <f t="shared" si="31"/>
        <v>6.658323059232001</v>
      </c>
      <c r="H430" s="133" t="s">
        <v>59</v>
      </c>
      <c r="I430" s="55">
        <v>16.37216</v>
      </c>
      <c r="J430" s="55">
        <v>10.36996</v>
      </c>
      <c r="K430" s="55">
        <v>24.21485</v>
      </c>
    </row>
    <row r="431" spans="1:11" ht="24">
      <c r="A431" s="4">
        <v>21</v>
      </c>
      <c r="B431" s="69">
        <v>22982</v>
      </c>
      <c r="C431" s="55">
        <v>314.806</v>
      </c>
      <c r="D431" s="55">
        <v>4.288</v>
      </c>
      <c r="E431" s="55">
        <f t="shared" si="30"/>
        <v>0.37048320000000007</v>
      </c>
      <c r="F431" s="55">
        <f t="shared" si="25"/>
        <v>54.84759333333334</v>
      </c>
      <c r="G431" s="55">
        <f t="shared" si="31"/>
        <v>20.320111890432006</v>
      </c>
      <c r="H431" s="133" t="s">
        <v>60</v>
      </c>
      <c r="I431" s="55">
        <v>50.91989</v>
      </c>
      <c r="J431" s="55">
        <v>79.1422</v>
      </c>
      <c r="K431" s="55">
        <v>34.48069</v>
      </c>
    </row>
    <row r="432" spans="1:11" ht="24">
      <c r="A432" s="4">
        <v>22</v>
      </c>
      <c r="B432" s="69">
        <v>22992</v>
      </c>
      <c r="C432" s="55">
        <v>314.756</v>
      </c>
      <c r="D432" s="55">
        <v>3.695</v>
      </c>
      <c r="E432" s="55">
        <f t="shared" si="30"/>
        <v>0.319248</v>
      </c>
      <c r="F432" s="55">
        <f t="shared" si="25"/>
        <v>35.217733333333335</v>
      </c>
      <c r="G432" s="55">
        <f t="shared" si="31"/>
        <v>11.2431909312</v>
      </c>
      <c r="H432" s="133" t="s">
        <v>61</v>
      </c>
      <c r="I432" s="55">
        <v>43.28838</v>
      </c>
      <c r="J432" s="55">
        <v>38.91369</v>
      </c>
      <c r="K432" s="55">
        <v>23.45113</v>
      </c>
    </row>
    <row r="433" spans="1:11" ht="24">
      <c r="A433" s="4">
        <v>23</v>
      </c>
      <c r="B433" s="69">
        <v>23025</v>
      </c>
      <c r="C433" s="55">
        <v>315.006</v>
      </c>
      <c r="D433" s="55">
        <v>7.495</v>
      </c>
      <c r="E433" s="55">
        <f t="shared" si="30"/>
        <v>0.647568</v>
      </c>
      <c r="F433" s="55">
        <f t="shared" si="25"/>
        <v>39.941026666666666</v>
      </c>
      <c r="G433" s="55">
        <f t="shared" si="31"/>
        <v>25.86453075648</v>
      </c>
      <c r="H433" s="133" t="s">
        <v>62</v>
      </c>
      <c r="I433" s="55">
        <v>42.12792</v>
      </c>
      <c r="J433" s="55">
        <v>32.63899</v>
      </c>
      <c r="K433" s="55">
        <v>45.05617</v>
      </c>
    </row>
    <row r="434" spans="1:11" ht="24">
      <c r="A434" s="4">
        <v>24</v>
      </c>
      <c r="B434" s="69">
        <v>23031</v>
      </c>
      <c r="C434" s="55">
        <v>315.126</v>
      </c>
      <c r="D434" s="55">
        <v>8.612</v>
      </c>
      <c r="E434" s="55">
        <f t="shared" si="30"/>
        <v>0.7440768000000001</v>
      </c>
      <c r="F434" s="55">
        <f t="shared" si="25"/>
        <v>41.271436666666666</v>
      </c>
      <c r="G434" s="55">
        <f t="shared" si="31"/>
        <v>30.709118526336002</v>
      </c>
      <c r="H434" s="133" t="s">
        <v>63</v>
      </c>
      <c r="I434" s="55">
        <v>41.45432</v>
      </c>
      <c r="J434" s="55">
        <v>41.75955</v>
      </c>
      <c r="K434" s="55">
        <v>40.60044</v>
      </c>
    </row>
    <row r="435" spans="1:11" ht="24">
      <c r="A435" s="4">
        <v>25</v>
      </c>
      <c r="B435" s="69">
        <v>23045</v>
      </c>
      <c r="C435" s="55">
        <v>315.076</v>
      </c>
      <c r="D435" s="55">
        <v>7.642</v>
      </c>
      <c r="E435" s="55">
        <f t="shared" si="30"/>
        <v>0.6602688000000001</v>
      </c>
      <c r="F435" s="55">
        <f t="shared" si="25"/>
        <v>15.276420000000002</v>
      </c>
      <c r="G435" s="55">
        <f t="shared" si="31"/>
        <v>10.086543501696003</v>
      </c>
      <c r="H435" s="133" t="s">
        <v>64</v>
      </c>
      <c r="I435" s="55">
        <v>21.13298</v>
      </c>
      <c r="J435" s="55">
        <v>17.25653</v>
      </c>
      <c r="K435" s="55">
        <v>7.43975</v>
      </c>
    </row>
    <row r="436" spans="1:11" ht="24">
      <c r="A436" s="4">
        <v>26</v>
      </c>
      <c r="B436" s="69">
        <v>23056</v>
      </c>
      <c r="C436" s="55">
        <v>315.016</v>
      </c>
      <c r="D436" s="55">
        <v>6.956</v>
      </c>
      <c r="E436" s="55">
        <f t="shared" si="30"/>
        <v>0.6009984</v>
      </c>
      <c r="F436" s="55">
        <f t="shared" si="25"/>
        <v>11.230283333333333</v>
      </c>
      <c r="G436" s="55">
        <f t="shared" si="31"/>
        <v>6.74938231488</v>
      </c>
      <c r="H436" s="133" t="s">
        <v>66</v>
      </c>
      <c r="I436" s="55">
        <v>12.23034</v>
      </c>
      <c r="J436" s="55">
        <v>10.62973</v>
      </c>
      <c r="K436" s="55">
        <v>10.83078</v>
      </c>
    </row>
    <row r="437" spans="1:11" s="191" customFormat="1" ht="24.75" thickBot="1">
      <c r="A437" s="187">
        <v>27</v>
      </c>
      <c r="B437" s="188">
        <v>23083</v>
      </c>
      <c r="C437" s="189">
        <v>315.486</v>
      </c>
      <c r="D437" s="189">
        <v>22.705</v>
      </c>
      <c r="E437" s="189">
        <f t="shared" si="30"/>
        <v>1.961712</v>
      </c>
      <c r="F437" s="189">
        <f t="shared" si="25"/>
        <v>40.01766333333333</v>
      </c>
      <c r="G437" s="189">
        <f t="shared" si="31"/>
        <v>78.50313037295999</v>
      </c>
      <c r="H437" s="190" t="s">
        <v>67</v>
      </c>
      <c r="I437" s="189">
        <v>47.09035</v>
      </c>
      <c r="J437" s="189">
        <v>39.86091</v>
      </c>
      <c r="K437" s="189">
        <v>33.10173</v>
      </c>
    </row>
    <row r="438" spans="1:11" ht="24.75" thickTop="1">
      <c r="A438" s="4">
        <v>1</v>
      </c>
      <c r="B438" s="69">
        <v>23103</v>
      </c>
      <c r="C438" s="55">
        <v>315.046</v>
      </c>
      <c r="D438" s="55">
        <v>7.233</v>
      </c>
      <c r="E438" s="198">
        <f t="shared" si="30"/>
        <v>0.6249312</v>
      </c>
      <c r="F438" s="55">
        <f t="shared" si="25"/>
        <v>40.84947</v>
      </c>
      <c r="G438" s="55">
        <f t="shared" si="31"/>
        <v>25.528108306464</v>
      </c>
      <c r="H438" s="133" t="s">
        <v>68</v>
      </c>
      <c r="I438" s="55">
        <v>51.7846</v>
      </c>
      <c r="J438" s="55">
        <v>48.22755</v>
      </c>
      <c r="K438" s="55">
        <v>22.53626</v>
      </c>
    </row>
    <row r="439" spans="1:11" ht="24">
      <c r="A439" s="4">
        <v>2</v>
      </c>
      <c r="B439" s="69">
        <v>23122</v>
      </c>
      <c r="C439" s="55">
        <v>314.596</v>
      </c>
      <c r="D439" s="55">
        <v>1.474</v>
      </c>
      <c r="E439" s="9">
        <f t="shared" si="30"/>
        <v>0.1273536</v>
      </c>
      <c r="F439" s="55">
        <f t="shared" si="25"/>
        <v>49.13484</v>
      </c>
      <c r="G439" s="55">
        <f t="shared" si="31"/>
        <v>6.257498759424</v>
      </c>
      <c r="H439" s="133" t="s">
        <v>69</v>
      </c>
      <c r="I439" s="55">
        <v>42.04084</v>
      </c>
      <c r="J439" s="55">
        <v>52.35278</v>
      </c>
      <c r="K439" s="55">
        <v>53.0109</v>
      </c>
    </row>
    <row r="440" spans="1:11" ht="24">
      <c r="A440" s="4">
        <v>3</v>
      </c>
      <c r="B440" s="69">
        <v>23139</v>
      </c>
      <c r="C440" s="55">
        <v>314.856</v>
      </c>
      <c r="D440" s="55">
        <v>4.22</v>
      </c>
      <c r="E440" s="9">
        <f t="shared" si="30"/>
        <v>0.364608</v>
      </c>
      <c r="F440" s="55">
        <f t="shared" si="25"/>
        <v>32.54521666666667</v>
      </c>
      <c r="G440" s="55">
        <f t="shared" si="31"/>
        <v>11.8662463584</v>
      </c>
      <c r="H440" s="133" t="s">
        <v>70</v>
      </c>
      <c r="I440" s="55">
        <v>27.24401</v>
      </c>
      <c r="J440" s="55">
        <v>40.08562</v>
      </c>
      <c r="K440" s="55">
        <v>30.30602</v>
      </c>
    </row>
    <row r="441" spans="1:11" ht="24">
      <c r="A441" s="4">
        <v>4</v>
      </c>
      <c r="B441" s="69">
        <v>23150</v>
      </c>
      <c r="C441" s="55">
        <v>314.816</v>
      </c>
      <c r="D441" s="55">
        <v>3.485</v>
      </c>
      <c r="E441" s="9">
        <f t="shared" si="30"/>
        <v>0.301104</v>
      </c>
      <c r="F441" s="55">
        <f t="shared" si="25"/>
        <v>28.64690333333333</v>
      </c>
      <c r="G441" s="55">
        <f t="shared" si="31"/>
        <v>8.625697181279998</v>
      </c>
      <c r="H441" s="133" t="s">
        <v>71</v>
      </c>
      <c r="I441" s="55">
        <v>23.76103</v>
      </c>
      <c r="J441" s="55">
        <v>23.72357</v>
      </c>
      <c r="K441" s="55">
        <v>38.45611</v>
      </c>
    </row>
    <row r="442" spans="1:11" ht="24">
      <c r="A442" s="4">
        <v>5</v>
      </c>
      <c r="B442" s="69">
        <v>23174</v>
      </c>
      <c r="C442" s="55">
        <v>314.986</v>
      </c>
      <c r="D442" s="55">
        <v>7.488</v>
      </c>
      <c r="E442" s="55">
        <f t="shared" si="30"/>
        <v>0.6469632000000001</v>
      </c>
      <c r="F442" s="55">
        <f t="shared" si="25"/>
        <v>274.48885666666666</v>
      </c>
      <c r="G442" s="55">
        <f t="shared" si="31"/>
        <v>177.58418907340803</v>
      </c>
      <c r="H442" s="133" t="s">
        <v>72</v>
      </c>
      <c r="I442" s="55">
        <v>204.25191</v>
      </c>
      <c r="J442" s="55">
        <v>232.7091</v>
      </c>
      <c r="K442" s="55">
        <v>386.50556</v>
      </c>
    </row>
    <row r="443" spans="1:11" ht="24">
      <c r="A443" s="4">
        <v>6</v>
      </c>
      <c r="B443" s="69">
        <v>23181</v>
      </c>
      <c r="C443" s="55">
        <v>314.816</v>
      </c>
      <c r="D443" s="55">
        <v>2.494</v>
      </c>
      <c r="E443" s="55">
        <f t="shared" si="30"/>
        <v>0.21548160000000002</v>
      </c>
      <c r="F443" s="55">
        <f t="shared" si="25"/>
        <v>10.772146666666666</v>
      </c>
      <c r="G443" s="55">
        <f t="shared" si="31"/>
        <v>2.321199399168</v>
      </c>
      <c r="H443" s="133" t="s">
        <v>73</v>
      </c>
      <c r="I443" s="55">
        <v>21.03078</v>
      </c>
      <c r="J443" s="55">
        <v>0.3119</v>
      </c>
      <c r="K443" s="55">
        <v>10.97376</v>
      </c>
    </row>
    <row r="444" spans="1:11" ht="24">
      <c r="A444" s="4">
        <v>7</v>
      </c>
      <c r="B444" s="69">
        <v>23194</v>
      </c>
      <c r="C444" s="55">
        <v>314.666</v>
      </c>
      <c r="D444" s="55">
        <v>0.819</v>
      </c>
      <c r="E444" s="55">
        <f t="shared" si="30"/>
        <v>0.0707616</v>
      </c>
      <c r="F444" s="55">
        <f t="shared" si="25"/>
        <v>891.83729</v>
      </c>
      <c r="G444" s="55">
        <f t="shared" si="31"/>
        <v>63.107833580063996</v>
      </c>
      <c r="H444" s="133" t="s">
        <v>74</v>
      </c>
      <c r="I444" s="55">
        <v>840.19769</v>
      </c>
      <c r="J444" s="55">
        <v>931.0502</v>
      </c>
      <c r="K444" s="55">
        <v>904.26398</v>
      </c>
    </row>
    <row r="445" spans="1:11" ht="24">
      <c r="A445" s="4">
        <v>8</v>
      </c>
      <c r="B445" s="69">
        <v>23227</v>
      </c>
      <c r="C445" s="55">
        <v>317.526</v>
      </c>
      <c r="D445" s="55">
        <v>168.148</v>
      </c>
      <c r="E445" s="55">
        <f t="shared" si="30"/>
        <v>14.5279872</v>
      </c>
      <c r="F445" s="55">
        <f t="shared" si="25"/>
        <v>1385.518683333333</v>
      </c>
      <c r="G445" s="55">
        <f t="shared" si="31"/>
        <v>20128.797696827514</v>
      </c>
      <c r="H445" s="133" t="s">
        <v>75</v>
      </c>
      <c r="I445" s="55">
        <v>585.16031</v>
      </c>
      <c r="J445" s="55">
        <v>1187.17106</v>
      </c>
      <c r="K445" s="55">
        <v>2384.22468</v>
      </c>
    </row>
    <row r="446" spans="1:11" ht="24">
      <c r="A446" s="4">
        <v>9</v>
      </c>
      <c r="B446" s="69">
        <v>23248</v>
      </c>
      <c r="C446" s="55">
        <v>316.436</v>
      </c>
      <c r="D446" s="55">
        <v>91.99</v>
      </c>
      <c r="E446" s="55">
        <f t="shared" si="30"/>
        <v>7.947936</v>
      </c>
      <c r="F446" s="55">
        <f t="shared" si="25"/>
        <v>361.29217333333327</v>
      </c>
      <c r="G446" s="55">
        <f t="shared" si="31"/>
        <v>2871.5270709542397</v>
      </c>
      <c r="H446" s="133" t="s">
        <v>76</v>
      </c>
      <c r="I446" s="55">
        <v>367.12361</v>
      </c>
      <c r="J446" s="55">
        <v>333.63003</v>
      </c>
      <c r="K446" s="55">
        <v>383.12288</v>
      </c>
    </row>
    <row r="447" spans="1:11" ht="24">
      <c r="A447" s="4">
        <v>10</v>
      </c>
      <c r="B447" s="69">
        <v>23256</v>
      </c>
      <c r="C447" s="55">
        <v>315.363</v>
      </c>
      <c r="D447" s="55">
        <v>23.249</v>
      </c>
      <c r="E447" s="55">
        <f t="shared" si="30"/>
        <v>2.0087136</v>
      </c>
      <c r="F447" s="55">
        <f t="shared" si="25"/>
        <v>55.19013999999999</v>
      </c>
      <c r="G447" s="55">
        <f t="shared" si="31"/>
        <v>110.861184803904</v>
      </c>
      <c r="H447" s="133" t="s">
        <v>77</v>
      </c>
      <c r="I447" s="55">
        <v>60.55112</v>
      </c>
      <c r="J447" s="55">
        <v>46.69026</v>
      </c>
      <c r="K447" s="55">
        <v>58.32904</v>
      </c>
    </row>
    <row r="448" spans="1:11" ht="24">
      <c r="A448" s="4">
        <v>11</v>
      </c>
      <c r="B448" s="69">
        <v>23269</v>
      </c>
      <c r="C448" s="55">
        <v>315.266</v>
      </c>
      <c r="D448" s="55">
        <v>10.879</v>
      </c>
      <c r="E448" s="55">
        <f t="shared" si="30"/>
        <v>0.9399456</v>
      </c>
      <c r="F448" s="55">
        <f t="shared" si="25"/>
        <v>68.60100333333334</v>
      </c>
      <c r="G448" s="55">
        <f t="shared" si="31"/>
        <v>64.48121123875201</v>
      </c>
      <c r="H448" s="133" t="s">
        <v>78</v>
      </c>
      <c r="I448" s="55">
        <v>68.97303</v>
      </c>
      <c r="J448" s="55">
        <v>69.89516</v>
      </c>
      <c r="K448" s="55">
        <v>66.93482</v>
      </c>
    </row>
    <row r="449" spans="1:11" ht="24">
      <c r="A449" s="4">
        <v>12</v>
      </c>
      <c r="B449" s="69">
        <v>23275</v>
      </c>
      <c r="C449" s="55">
        <v>316.346</v>
      </c>
      <c r="D449" s="55">
        <v>76.7</v>
      </c>
      <c r="E449" s="55">
        <f t="shared" si="30"/>
        <v>6.626880000000001</v>
      </c>
      <c r="F449" s="55">
        <f t="shared" si="25"/>
        <v>538.44947</v>
      </c>
      <c r="G449" s="55">
        <f t="shared" si="31"/>
        <v>3568.2400237536003</v>
      </c>
      <c r="H449" s="133" t="s">
        <v>79</v>
      </c>
      <c r="I449" s="55">
        <v>548.97567</v>
      </c>
      <c r="J449" s="55">
        <v>537.87223</v>
      </c>
      <c r="K449" s="55">
        <v>528.50051</v>
      </c>
    </row>
    <row r="450" spans="1:11" ht="24">
      <c r="A450" s="4">
        <v>13</v>
      </c>
      <c r="B450" s="69">
        <v>23298</v>
      </c>
      <c r="C450" s="55">
        <v>314.956</v>
      </c>
      <c r="D450" s="55">
        <v>3.862</v>
      </c>
      <c r="E450" s="55">
        <f t="shared" si="30"/>
        <v>0.33367680000000005</v>
      </c>
      <c r="F450" s="55">
        <f t="shared" si="25"/>
        <v>39.80254666666667</v>
      </c>
      <c r="G450" s="55">
        <f t="shared" si="31"/>
        <v>13.281186403584003</v>
      </c>
      <c r="H450" s="133" t="s">
        <v>80</v>
      </c>
      <c r="I450" s="55">
        <v>40.78332</v>
      </c>
      <c r="J450" s="55">
        <v>44.89954</v>
      </c>
      <c r="K450" s="55">
        <v>33.72478</v>
      </c>
    </row>
    <row r="451" spans="1:11" ht="24">
      <c r="A451" s="4">
        <v>14</v>
      </c>
      <c r="B451" s="69">
        <v>23306</v>
      </c>
      <c r="C451" s="55">
        <v>315.096</v>
      </c>
      <c r="D451" s="55">
        <v>6.232</v>
      </c>
      <c r="E451" s="55">
        <f t="shared" si="30"/>
        <v>0.5384448000000001</v>
      </c>
      <c r="F451" s="55">
        <f t="shared" si="25"/>
        <v>22.789033333333332</v>
      </c>
      <c r="G451" s="55">
        <f t="shared" si="31"/>
        <v>12.270636495360002</v>
      </c>
      <c r="H451" s="133" t="s">
        <v>81</v>
      </c>
      <c r="I451" s="55">
        <v>29.60636</v>
      </c>
      <c r="J451" s="55">
        <v>19.65882</v>
      </c>
      <c r="K451" s="55">
        <v>19.10192</v>
      </c>
    </row>
    <row r="452" spans="1:11" ht="24">
      <c r="A452" s="4">
        <v>15</v>
      </c>
      <c r="B452" s="69">
        <v>23318</v>
      </c>
      <c r="C452" s="55">
        <v>315.206</v>
      </c>
      <c r="D452" s="55">
        <v>12.791</v>
      </c>
      <c r="E452" s="55">
        <f t="shared" si="30"/>
        <v>1.1051424</v>
      </c>
      <c r="F452" s="55">
        <f t="shared" si="25"/>
        <v>30.766180000000002</v>
      </c>
      <c r="G452" s="55">
        <f t="shared" si="31"/>
        <v>34.001010004032004</v>
      </c>
      <c r="H452" s="133" t="s">
        <v>82</v>
      </c>
      <c r="I452" s="55">
        <v>16.68501</v>
      </c>
      <c r="J452" s="55">
        <v>28.27556</v>
      </c>
      <c r="K452" s="55">
        <v>47.33797</v>
      </c>
    </row>
    <row r="453" spans="1:11" ht="24">
      <c r="A453" s="4">
        <v>16</v>
      </c>
      <c r="B453" s="69">
        <v>23325</v>
      </c>
      <c r="C453" s="55">
        <v>315.086</v>
      </c>
      <c r="D453" s="55">
        <v>10.823</v>
      </c>
      <c r="E453" s="55">
        <f t="shared" si="30"/>
        <v>0.9351072000000001</v>
      </c>
      <c r="F453" s="55">
        <f t="shared" si="25"/>
        <v>49.07062666666667</v>
      </c>
      <c r="G453" s="55">
        <f t="shared" si="31"/>
        <v>45.88629630451201</v>
      </c>
      <c r="H453" s="133" t="s">
        <v>83</v>
      </c>
      <c r="I453" s="55">
        <v>49.40057</v>
      </c>
      <c r="J453" s="55">
        <v>52.17645</v>
      </c>
      <c r="K453" s="55">
        <v>45.63486</v>
      </c>
    </row>
    <row r="454" spans="1:11" ht="24">
      <c r="A454" s="4">
        <v>17</v>
      </c>
      <c r="B454" s="69">
        <v>23338</v>
      </c>
      <c r="C454" s="55">
        <v>314.946</v>
      </c>
      <c r="D454" s="55">
        <v>8.523</v>
      </c>
      <c r="E454" s="55">
        <f t="shared" si="30"/>
        <v>0.7363872</v>
      </c>
      <c r="F454" s="55">
        <f t="shared" si="25"/>
        <v>16.18366333333333</v>
      </c>
      <c r="G454" s="55">
        <f t="shared" si="31"/>
        <v>11.917442527775998</v>
      </c>
      <c r="H454" s="133" t="s">
        <v>84</v>
      </c>
      <c r="I454" s="55">
        <v>5.18403</v>
      </c>
      <c r="J454" s="55">
        <v>0.29887</v>
      </c>
      <c r="K454" s="55">
        <v>43.06809</v>
      </c>
    </row>
    <row r="455" spans="1:11" ht="24">
      <c r="A455" s="4">
        <v>18</v>
      </c>
      <c r="B455" s="69">
        <v>23346</v>
      </c>
      <c r="C455" s="55">
        <v>314.766</v>
      </c>
      <c r="D455" s="55">
        <v>6.298</v>
      </c>
      <c r="E455" s="55">
        <f t="shared" si="30"/>
        <v>0.5441472</v>
      </c>
      <c r="F455" s="55">
        <f t="shared" si="25"/>
        <v>42.18879999999999</v>
      </c>
      <c r="G455" s="55">
        <f t="shared" si="31"/>
        <v>22.956917391359998</v>
      </c>
      <c r="H455" s="133" t="s">
        <v>85</v>
      </c>
      <c r="I455" s="55">
        <v>45.78572</v>
      </c>
      <c r="J455" s="55">
        <v>37.91572</v>
      </c>
      <c r="K455" s="55">
        <v>42.86496</v>
      </c>
    </row>
    <row r="456" spans="1:11" ht="24">
      <c r="A456" s="4">
        <v>19</v>
      </c>
      <c r="B456" s="69">
        <v>23359</v>
      </c>
      <c r="C456" s="55">
        <v>314.646</v>
      </c>
      <c r="D456" s="55">
        <v>5.533</v>
      </c>
      <c r="E456" s="55">
        <f t="shared" si="30"/>
        <v>0.47805120000000006</v>
      </c>
      <c r="F456" s="55">
        <f t="shared" si="25"/>
        <v>33.092106666666666</v>
      </c>
      <c r="G456" s="55">
        <f t="shared" si="31"/>
        <v>15.819721302528002</v>
      </c>
      <c r="H456" s="133" t="s">
        <v>86</v>
      </c>
      <c r="I456" s="55">
        <v>37.18994</v>
      </c>
      <c r="J456" s="55">
        <v>30.98055</v>
      </c>
      <c r="K456" s="55">
        <v>31.10583</v>
      </c>
    </row>
    <row r="457" spans="1:11" ht="24">
      <c r="A457" s="4">
        <v>20</v>
      </c>
      <c r="B457" s="69">
        <v>23387</v>
      </c>
      <c r="C457" s="55">
        <v>314.716</v>
      </c>
      <c r="D457" s="55">
        <v>1.73</v>
      </c>
      <c r="E457" s="55">
        <f t="shared" si="30"/>
        <v>0.149472</v>
      </c>
      <c r="F457" s="55">
        <f t="shared" si="25"/>
        <v>25.971743333333333</v>
      </c>
      <c r="G457" s="55">
        <f t="shared" si="31"/>
        <v>3.88204841952</v>
      </c>
      <c r="H457" s="133" t="s">
        <v>59</v>
      </c>
      <c r="I457" s="55">
        <v>27.55982</v>
      </c>
      <c r="J457" s="55">
        <v>32.87726</v>
      </c>
      <c r="K457" s="55">
        <v>17.47815</v>
      </c>
    </row>
    <row r="458" spans="1:11" ht="24">
      <c r="A458" s="4">
        <v>21</v>
      </c>
      <c r="B458" s="69">
        <v>23396</v>
      </c>
      <c r="C458" s="55">
        <v>314.666</v>
      </c>
      <c r="D458" s="55">
        <v>1.544</v>
      </c>
      <c r="E458" s="55">
        <f t="shared" si="30"/>
        <v>0.1334016</v>
      </c>
      <c r="F458" s="55">
        <f t="shared" si="25"/>
        <v>34.45199</v>
      </c>
      <c r="G458" s="55">
        <f t="shared" si="31"/>
        <v>4.5959505891840005</v>
      </c>
      <c r="H458" s="133" t="s">
        <v>60</v>
      </c>
      <c r="I458" s="55">
        <v>41.0635</v>
      </c>
      <c r="J458" s="55">
        <v>29.67048</v>
      </c>
      <c r="K458" s="55">
        <v>32.62199</v>
      </c>
    </row>
    <row r="459" spans="1:11" ht="24">
      <c r="A459" s="4">
        <v>22</v>
      </c>
      <c r="B459" s="69">
        <v>23412</v>
      </c>
      <c r="C459" s="55">
        <v>315.246</v>
      </c>
      <c r="D459" s="55">
        <v>15.008</v>
      </c>
      <c r="E459" s="55">
        <f t="shared" si="30"/>
        <v>1.2966912</v>
      </c>
      <c r="F459" s="55">
        <f t="shared" si="25"/>
        <v>81.07048666666667</v>
      </c>
      <c r="G459" s="55">
        <f t="shared" si="31"/>
        <v>105.123386640384</v>
      </c>
      <c r="H459" s="133" t="s">
        <v>61</v>
      </c>
      <c r="I459" s="55">
        <v>87.7768</v>
      </c>
      <c r="J459" s="55">
        <v>80.8525</v>
      </c>
      <c r="K459" s="55">
        <v>74.58216</v>
      </c>
    </row>
    <row r="460" spans="1:11" s="137" customFormat="1" ht="24.75" thickBot="1">
      <c r="A460" s="134">
        <v>23</v>
      </c>
      <c r="B460" s="135">
        <v>23418</v>
      </c>
      <c r="C460" s="136">
        <v>314.756</v>
      </c>
      <c r="D460" s="136">
        <v>6.395</v>
      </c>
      <c r="E460" s="136">
        <f t="shared" si="30"/>
        <v>0.552528</v>
      </c>
      <c r="F460" s="136">
        <f t="shared" si="25"/>
        <v>92.39880000000001</v>
      </c>
      <c r="G460" s="136">
        <f t="shared" si="31"/>
        <v>51.052924166400004</v>
      </c>
      <c r="H460" s="138" t="s">
        <v>62</v>
      </c>
      <c r="I460" s="136">
        <v>95.29128</v>
      </c>
      <c r="J460" s="136">
        <v>86.99062</v>
      </c>
      <c r="K460" s="136">
        <v>94.9145</v>
      </c>
    </row>
    <row r="461" spans="1:11" ht="24">
      <c r="A461" s="4">
        <v>1</v>
      </c>
      <c r="B461" s="69">
        <v>23472</v>
      </c>
      <c r="C461" s="55">
        <v>314.706</v>
      </c>
      <c r="D461" s="55">
        <v>1.348</v>
      </c>
      <c r="E461" s="55">
        <f aca="true" t="shared" si="32" ref="E461:E466">D461*0.0864</f>
        <v>0.1164672</v>
      </c>
      <c r="F461" s="55">
        <f aca="true" t="shared" si="33" ref="F461:F466">+AVERAGE(I461:K461)</f>
        <v>7.478886666666667</v>
      </c>
      <c r="G461" s="55">
        <f aca="true" t="shared" si="34" ref="G461:G466">F461*E461</f>
        <v>0.8710449891840001</v>
      </c>
      <c r="H461" s="133" t="s">
        <v>68</v>
      </c>
      <c r="I461" s="55">
        <v>8.20962</v>
      </c>
      <c r="J461" s="55">
        <v>13.3024</v>
      </c>
      <c r="K461" s="55">
        <v>0.92464</v>
      </c>
    </row>
    <row r="462" spans="1:11" ht="24">
      <c r="A462" s="4">
        <v>2</v>
      </c>
      <c r="B462" s="69">
        <v>23495</v>
      </c>
      <c r="C462" s="55">
        <v>314.646</v>
      </c>
      <c r="D462" s="55">
        <v>1.027</v>
      </c>
      <c r="E462" s="55">
        <f t="shared" si="32"/>
        <v>0.0887328</v>
      </c>
      <c r="F462" s="55">
        <f t="shared" si="33"/>
        <v>13.98254</v>
      </c>
      <c r="G462" s="55">
        <f t="shared" si="34"/>
        <v>1.240709925312</v>
      </c>
      <c r="H462" s="133" t="s">
        <v>69</v>
      </c>
      <c r="I462" s="55">
        <v>5.6555</v>
      </c>
      <c r="J462" s="55">
        <v>17.28255</v>
      </c>
      <c r="K462" s="55">
        <v>19.00957</v>
      </c>
    </row>
    <row r="463" spans="1:11" ht="24">
      <c r="A463" s="4">
        <v>3</v>
      </c>
      <c r="B463" s="69">
        <v>23502</v>
      </c>
      <c r="C463" s="55">
        <v>314.756</v>
      </c>
      <c r="D463" s="55">
        <v>1.465</v>
      </c>
      <c r="E463" s="55">
        <f t="shared" si="32"/>
        <v>0.12657600000000002</v>
      </c>
      <c r="F463" s="55">
        <f t="shared" si="33"/>
        <v>21.095183333333335</v>
      </c>
      <c r="G463" s="55">
        <f t="shared" si="34"/>
        <v>2.6701439256000006</v>
      </c>
      <c r="H463" s="133" t="s">
        <v>70</v>
      </c>
      <c r="I463" s="55">
        <v>18.18978</v>
      </c>
      <c r="J463" s="55">
        <v>25.88782</v>
      </c>
      <c r="K463" s="55">
        <v>19.20795</v>
      </c>
    </row>
    <row r="464" spans="1:11" ht="24">
      <c r="A464" s="4">
        <v>4</v>
      </c>
      <c r="B464" s="69">
        <v>23515</v>
      </c>
      <c r="C464" s="55">
        <v>314.826</v>
      </c>
      <c r="D464" s="55">
        <v>2.23</v>
      </c>
      <c r="E464" s="55">
        <f t="shared" si="32"/>
        <v>0.192672</v>
      </c>
      <c r="F464" s="55">
        <f t="shared" si="33"/>
        <v>15.14215</v>
      </c>
      <c r="G464" s="55">
        <f t="shared" si="34"/>
        <v>2.9174683248</v>
      </c>
      <c r="H464" s="133" t="s">
        <v>71</v>
      </c>
      <c r="I464" s="55">
        <v>17.14518</v>
      </c>
      <c r="J464" s="55">
        <v>15.67278</v>
      </c>
      <c r="K464" s="55">
        <v>12.60849</v>
      </c>
    </row>
    <row r="465" spans="1:11" ht="24">
      <c r="A465" s="4">
        <v>5</v>
      </c>
      <c r="B465" s="69">
        <v>23535</v>
      </c>
      <c r="C465" s="55">
        <v>315.006</v>
      </c>
      <c r="D465" s="55">
        <v>3.674</v>
      </c>
      <c r="E465" s="55">
        <f t="shared" si="32"/>
        <v>0.31743360000000004</v>
      </c>
      <c r="F465" s="55">
        <f t="shared" si="33"/>
        <v>36.77692</v>
      </c>
      <c r="G465" s="55">
        <f t="shared" si="34"/>
        <v>11.674230112512001</v>
      </c>
      <c r="H465" s="133" t="s">
        <v>72</v>
      </c>
      <c r="I465" s="55">
        <v>37.15434</v>
      </c>
      <c r="J465" s="55">
        <v>38.1805</v>
      </c>
      <c r="K465" s="55">
        <v>34.99592</v>
      </c>
    </row>
    <row r="466" spans="1:11" ht="24">
      <c r="A466" s="4">
        <v>6</v>
      </c>
      <c r="B466" s="69">
        <v>23556</v>
      </c>
      <c r="C466" s="55">
        <v>314.746</v>
      </c>
      <c r="D466" s="55">
        <v>1.742</v>
      </c>
      <c r="E466" s="55">
        <f t="shared" si="32"/>
        <v>0.1505088</v>
      </c>
      <c r="F466" s="55">
        <f t="shared" si="33"/>
        <v>34.05435666666667</v>
      </c>
      <c r="G466" s="55">
        <f t="shared" si="34"/>
        <v>5.125480356672001</v>
      </c>
      <c r="H466" s="133" t="s">
        <v>73</v>
      </c>
      <c r="I466" s="55">
        <v>34.4229</v>
      </c>
      <c r="J466" s="55">
        <v>28.27771</v>
      </c>
      <c r="K466" s="55">
        <v>39.46246</v>
      </c>
    </row>
    <row r="467" spans="1:11" ht="24">
      <c r="A467" s="4">
        <v>7</v>
      </c>
      <c r="B467" s="69">
        <v>23563</v>
      </c>
      <c r="C467" s="55">
        <v>314.886</v>
      </c>
      <c r="D467" s="55">
        <v>2.957</v>
      </c>
      <c r="E467" s="55">
        <f t="shared" si="30"/>
        <v>0.2554848</v>
      </c>
      <c r="F467" s="55">
        <f t="shared" si="25"/>
        <v>17.016493333333333</v>
      </c>
      <c r="G467" s="55">
        <f t="shared" si="31"/>
        <v>4.347455395968</v>
      </c>
      <c r="H467" s="133" t="s">
        <v>74</v>
      </c>
      <c r="I467" s="55">
        <v>16.36231</v>
      </c>
      <c r="J467" s="55">
        <v>21.87255</v>
      </c>
      <c r="K467" s="55">
        <v>12.81462</v>
      </c>
    </row>
    <row r="468" spans="1:11" ht="24">
      <c r="A468" s="4">
        <v>8</v>
      </c>
      <c r="B468" s="69">
        <v>23573</v>
      </c>
      <c r="C468" s="55">
        <v>315.076</v>
      </c>
      <c r="D468" s="55">
        <v>6.18</v>
      </c>
      <c r="E468" s="55">
        <f t="shared" si="30"/>
        <v>0.533952</v>
      </c>
      <c r="F468" s="55">
        <f t="shared" si="25"/>
        <v>16.239766666666664</v>
      </c>
      <c r="G468" s="55">
        <f t="shared" si="31"/>
        <v>8.671255891199998</v>
      </c>
      <c r="H468" s="133" t="s">
        <v>75</v>
      </c>
      <c r="I468" s="55">
        <v>4.1793</v>
      </c>
      <c r="J468" s="55">
        <v>28.83755</v>
      </c>
      <c r="K468" s="55">
        <v>15.70245</v>
      </c>
    </row>
    <row r="469" spans="1:11" ht="24">
      <c r="A469" s="4">
        <v>9</v>
      </c>
      <c r="B469" s="69">
        <v>23593</v>
      </c>
      <c r="C469" s="55">
        <v>314.936</v>
      </c>
      <c r="D469" s="55">
        <v>4.73</v>
      </c>
      <c r="E469" s="55">
        <f t="shared" si="30"/>
        <v>0.40867200000000004</v>
      </c>
      <c r="F469" s="55">
        <f t="shared" si="25"/>
        <v>42.050626666666666</v>
      </c>
      <c r="G469" s="55">
        <f t="shared" si="31"/>
        <v>17.184913701120003</v>
      </c>
      <c r="H469" s="133" t="s">
        <v>76</v>
      </c>
      <c r="I469" s="55">
        <v>38.48657</v>
      </c>
      <c r="J469" s="55">
        <v>45.02327</v>
      </c>
      <c r="K469" s="55">
        <v>42.64204</v>
      </c>
    </row>
    <row r="470" spans="1:11" ht="24">
      <c r="A470" s="4">
        <v>10</v>
      </c>
      <c r="B470" s="69">
        <v>23600</v>
      </c>
      <c r="C470" s="55">
        <v>314.896</v>
      </c>
      <c r="D470" s="55">
        <v>4.24</v>
      </c>
      <c r="E470" s="55">
        <f t="shared" si="30"/>
        <v>0.36633600000000005</v>
      </c>
      <c r="F470" s="55">
        <f t="shared" si="25"/>
        <v>36.55218</v>
      </c>
      <c r="G470" s="55">
        <f t="shared" si="31"/>
        <v>13.390379412480002</v>
      </c>
      <c r="H470" s="133" t="s">
        <v>77</v>
      </c>
      <c r="I470" s="55">
        <v>39.92902</v>
      </c>
      <c r="J470" s="55">
        <v>38.67904</v>
      </c>
      <c r="K470" s="55">
        <v>31.04848</v>
      </c>
    </row>
    <row r="471" spans="1:11" ht="24">
      <c r="A471" s="4">
        <v>11</v>
      </c>
      <c r="B471" s="69">
        <v>23613</v>
      </c>
      <c r="C471" s="55">
        <v>314.966</v>
      </c>
      <c r="D471" s="55">
        <v>6.684</v>
      </c>
      <c r="E471" s="55">
        <f t="shared" si="30"/>
        <v>0.5774976</v>
      </c>
      <c r="F471" s="55">
        <f t="shared" si="25"/>
        <v>26.883583333333334</v>
      </c>
      <c r="G471" s="55">
        <f t="shared" si="31"/>
        <v>15.525204854400002</v>
      </c>
      <c r="H471" s="133" t="s">
        <v>78</v>
      </c>
      <c r="I471" s="55">
        <v>32.22899</v>
      </c>
      <c r="J471" s="55">
        <v>30.21639</v>
      </c>
      <c r="K471" s="55">
        <v>18.20537</v>
      </c>
    </row>
    <row r="472" spans="1:11" ht="24">
      <c r="A472" s="4">
        <v>12</v>
      </c>
      <c r="B472" s="69">
        <v>23624</v>
      </c>
      <c r="C472" s="55">
        <v>314.906</v>
      </c>
      <c r="D472" s="55">
        <v>4.444</v>
      </c>
      <c r="E472" s="55">
        <f t="shared" si="30"/>
        <v>0.3839616</v>
      </c>
      <c r="F472" s="55">
        <f t="shared" si="25"/>
        <v>24.643019999999996</v>
      </c>
      <c r="G472" s="55">
        <f t="shared" si="31"/>
        <v>9.461973388032</v>
      </c>
      <c r="H472" s="133" t="s">
        <v>79</v>
      </c>
      <c r="I472" s="55">
        <v>24.67204</v>
      </c>
      <c r="J472" s="55">
        <v>26.63967</v>
      </c>
      <c r="K472" s="55">
        <v>22.61735</v>
      </c>
    </row>
    <row r="473" spans="1:11" ht="24">
      <c r="A473" s="4">
        <v>13</v>
      </c>
      <c r="B473" s="69">
        <v>23636</v>
      </c>
      <c r="C473" s="55">
        <v>315.526</v>
      </c>
      <c r="D473" s="55">
        <v>22.346</v>
      </c>
      <c r="E473" s="55">
        <f t="shared" si="30"/>
        <v>1.9306944000000001</v>
      </c>
      <c r="F473" s="55">
        <f t="shared" si="25"/>
        <v>17.44718333333333</v>
      </c>
      <c r="G473" s="55">
        <f t="shared" si="31"/>
        <v>33.68517915744</v>
      </c>
      <c r="H473" s="133" t="s">
        <v>80</v>
      </c>
      <c r="I473" s="55">
        <v>11.01027</v>
      </c>
      <c r="J473" s="55">
        <v>20.90791</v>
      </c>
      <c r="K473" s="55">
        <v>20.42337</v>
      </c>
    </row>
    <row r="474" spans="1:11" ht="24">
      <c r="A474" s="4">
        <v>14</v>
      </c>
      <c r="B474" s="69">
        <v>23647</v>
      </c>
      <c r="C474" s="55">
        <v>316.176</v>
      </c>
      <c r="D474" s="55">
        <v>54.581</v>
      </c>
      <c r="E474" s="55">
        <f t="shared" si="30"/>
        <v>4.715798400000001</v>
      </c>
      <c r="F474" s="55">
        <f t="shared" si="25"/>
        <v>24.617243333333334</v>
      </c>
      <c r="G474" s="55">
        <f t="shared" si="31"/>
        <v>116.08995672374402</v>
      </c>
      <c r="H474" s="133" t="s">
        <v>81</v>
      </c>
      <c r="I474" s="55">
        <v>25.92854</v>
      </c>
      <c r="J474" s="55">
        <v>26.34284</v>
      </c>
      <c r="K474" s="55">
        <v>21.58035</v>
      </c>
    </row>
    <row r="475" spans="1:11" ht="24">
      <c r="A475" s="4">
        <v>15</v>
      </c>
      <c r="B475" s="69">
        <v>23655</v>
      </c>
      <c r="C475" s="55">
        <v>315.526</v>
      </c>
      <c r="D475" s="55">
        <v>22.359</v>
      </c>
      <c r="E475" s="55">
        <f t="shared" si="30"/>
        <v>1.9318176000000002</v>
      </c>
      <c r="F475" s="55">
        <f t="shared" si="25"/>
        <v>52.189076666666665</v>
      </c>
      <c r="G475" s="55">
        <f t="shared" si="31"/>
        <v>100.81977683241601</v>
      </c>
      <c r="H475" s="133" t="s">
        <v>82</v>
      </c>
      <c r="I475" s="55">
        <v>38.23219</v>
      </c>
      <c r="J475" s="55">
        <v>53.89981</v>
      </c>
      <c r="K475" s="55">
        <v>64.43523</v>
      </c>
    </row>
    <row r="476" spans="1:11" ht="24">
      <c r="A476" s="4">
        <v>16</v>
      </c>
      <c r="B476" s="69">
        <v>23665</v>
      </c>
      <c r="C476" s="55">
        <v>314.976</v>
      </c>
      <c r="D476" s="55">
        <v>8.987</v>
      </c>
      <c r="E476" s="55">
        <f t="shared" si="30"/>
        <v>0.7764768000000001</v>
      </c>
      <c r="F476" s="55">
        <f t="shared" si="25"/>
        <v>62.76615</v>
      </c>
      <c r="G476" s="55">
        <f t="shared" si="31"/>
        <v>48.73645930032001</v>
      </c>
      <c r="H476" s="133" t="s">
        <v>83</v>
      </c>
      <c r="I476" s="55">
        <v>64.83705</v>
      </c>
      <c r="J476" s="55">
        <v>55.49796</v>
      </c>
      <c r="K476" s="55">
        <v>67.96344</v>
      </c>
    </row>
    <row r="477" spans="1:11" ht="24">
      <c r="A477" s="4">
        <v>17</v>
      </c>
      <c r="B477" s="69">
        <v>23676</v>
      </c>
      <c r="C477" s="55">
        <v>316.026</v>
      </c>
      <c r="D477" s="55">
        <v>50.662</v>
      </c>
      <c r="E477" s="55">
        <f t="shared" si="30"/>
        <v>4.3771968</v>
      </c>
      <c r="F477" s="55">
        <f t="shared" si="25"/>
        <v>74.29002333333334</v>
      </c>
      <c r="G477" s="55">
        <f t="shared" si="31"/>
        <v>325.18205240659205</v>
      </c>
      <c r="H477" s="133" t="s">
        <v>84</v>
      </c>
      <c r="I477" s="55">
        <v>77.65071</v>
      </c>
      <c r="J477" s="55">
        <v>70.56565</v>
      </c>
      <c r="K477" s="55">
        <v>74.65371</v>
      </c>
    </row>
    <row r="478" spans="1:11" ht="24">
      <c r="A478" s="4">
        <v>18</v>
      </c>
      <c r="B478" s="69">
        <v>23684</v>
      </c>
      <c r="C478" s="55">
        <v>315.806</v>
      </c>
      <c r="D478" s="55">
        <v>30.052</v>
      </c>
      <c r="E478" s="55">
        <f t="shared" si="30"/>
        <v>2.5964928</v>
      </c>
      <c r="F478" s="55">
        <f t="shared" si="25"/>
        <v>32.79569</v>
      </c>
      <c r="G478" s="55">
        <f t="shared" si="31"/>
        <v>85.153772956032</v>
      </c>
      <c r="H478" s="133" t="s">
        <v>85</v>
      </c>
      <c r="I478" s="55">
        <v>25.23298</v>
      </c>
      <c r="J478" s="55">
        <v>32.72053</v>
      </c>
      <c r="K478" s="55">
        <v>40.43356</v>
      </c>
    </row>
    <row r="479" spans="1:11" ht="24">
      <c r="A479" s="4">
        <v>19</v>
      </c>
      <c r="B479" s="69">
        <v>23692</v>
      </c>
      <c r="C479" s="55">
        <v>315.346</v>
      </c>
      <c r="D479" s="55">
        <v>18.574</v>
      </c>
      <c r="E479" s="55">
        <f t="shared" si="30"/>
        <v>1.6047936000000003</v>
      </c>
      <c r="F479" s="55">
        <f t="shared" si="25"/>
        <v>49.53114333333334</v>
      </c>
      <c r="G479" s="55">
        <f t="shared" si="31"/>
        <v>79.48726182201602</v>
      </c>
      <c r="H479" s="133" t="s">
        <v>86</v>
      </c>
      <c r="I479" s="55">
        <v>59.11298</v>
      </c>
      <c r="J479" s="55">
        <v>42.15393</v>
      </c>
      <c r="K479" s="55">
        <v>47.32652</v>
      </c>
    </row>
    <row r="480" spans="1:11" ht="24">
      <c r="A480" s="4">
        <v>20</v>
      </c>
      <c r="B480" s="69">
        <v>23705</v>
      </c>
      <c r="C480" s="55">
        <v>315.116</v>
      </c>
      <c r="D480" s="55">
        <v>7.945</v>
      </c>
      <c r="E480" s="55">
        <f t="shared" si="30"/>
        <v>0.6864480000000001</v>
      </c>
      <c r="F480" s="55">
        <f t="shared" si="25"/>
        <v>47.21133333333333</v>
      </c>
      <c r="G480" s="55">
        <f t="shared" si="31"/>
        <v>32.408125344</v>
      </c>
      <c r="H480" s="133" t="s">
        <v>59</v>
      </c>
      <c r="I480" s="55">
        <v>52.78592</v>
      </c>
      <c r="J480" s="55">
        <v>42.96492</v>
      </c>
      <c r="K480" s="55">
        <v>45.88316</v>
      </c>
    </row>
    <row r="481" spans="1:11" ht="24">
      <c r="A481" s="4">
        <v>21</v>
      </c>
      <c r="B481" s="69">
        <v>23713</v>
      </c>
      <c r="C481" s="55">
        <v>314.796</v>
      </c>
      <c r="D481" s="55">
        <v>5.124</v>
      </c>
      <c r="E481" s="55">
        <f t="shared" si="30"/>
        <v>0.4427136</v>
      </c>
      <c r="F481" s="55">
        <f t="shared" si="25"/>
        <v>14.97708</v>
      </c>
      <c r="G481" s="55">
        <f t="shared" si="31"/>
        <v>6.630557004288</v>
      </c>
      <c r="H481" s="133" t="s">
        <v>60</v>
      </c>
      <c r="I481" s="55">
        <v>16.63592</v>
      </c>
      <c r="J481" s="55">
        <v>12.78392</v>
      </c>
      <c r="K481" s="55">
        <v>15.5114</v>
      </c>
    </row>
    <row r="482" spans="1:11" ht="24">
      <c r="A482" s="4">
        <v>22</v>
      </c>
      <c r="B482" s="69">
        <v>23727</v>
      </c>
      <c r="C482" s="55">
        <v>314.646</v>
      </c>
      <c r="D482" s="55">
        <v>3.901</v>
      </c>
      <c r="E482" s="55">
        <f t="shared" si="30"/>
        <v>0.3370464</v>
      </c>
      <c r="F482" s="55">
        <f t="shared" si="25"/>
        <v>22.92466333333333</v>
      </c>
      <c r="G482" s="55">
        <f t="shared" si="31"/>
        <v>7.7266752477119995</v>
      </c>
      <c r="H482" s="133" t="s">
        <v>61</v>
      </c>
      <c r="I482" s="55">
        <v>14.47807</v>
      </c>
      <c r="J482" s="55">
        <v>31.81138</v>
      </c>
      <c r="K482" s="55">
        <v>22.48454</v>
      </c>
    </row>
    <row r="483" spans="1:11" ht="24">
      <c r="A483" s="4">
        <v>23</v>
      </c>
      <c r="B483" s="69">
        <v>23735</v>
      </c>
      <c r="C483" s="55">
        <v>314.726</v>
      </c>
      <c r="D483" s="55">
        <v>5.158</v>
      </c>
      <c r="E483" s="55">
        <f t="shared" si="30"/>
        <v>0.4456512000000001</v>
      </c>
      <c r="F483" s="55">
        <f t="shared" si="25"/>
        <v>29.051816666666667</v>
      </c>
      <c r="G483" s="55">
        <f t="shared" si="31"/>
        <v>12.946976959680002</v>
      </c>
      <c r="H483" s="59" t="s">
        <v>62</v>
      </c>
      <c r="I483" s="55">
        <v>28.41515</v>
      </c>
      <c r="J483" s="55">
        <v>31.89066</v>
      </c>
      <c r="K483" s="55">
        <v>26.84964</v>
      </c>
    </row>
    <row r="484" spans="1:11" ht="24">
      <c r="A484" s="4">
        <v>24</v>
      </c>
      <c r="B484" s="69">
        <v>23749</v>
      </c>
      <c r="C484" s="55">
        <v>314.936</v>
      </c>
      <c r="D484" s="55">
        <v>6.618</v>
      </c>
      <c r="E484" s="55">
        <f t="shared" si="30"/>
        <v>0.5717952000000001</v>
      </c>
      <c r="F484" s="55">
        <f t="shared" si="25"/>
        <v>27.714436666666668</v>
      </c>
      <c r="G484" s="55">
        <f t="shared" si="31"/>
        <v>15.846981856704002</v>
      </c>
      <c r="H484" s="133" t="s">
        <v>63</v>
      </c>
      <c r="I484" s="55">
        <v>29.34332</v>
      </c>
      <c r="J484" s="55">
        <v>35.72615</v>
      </c>
      <c r="K484" s="55">
        <v>18.07384</v>
      </c>
    </row>
    <row r="485" spans="1:11" ht="24">
      <c r="A485" s="4">
        <v>25</v>
      </c>
      <c r="B485" s="69">
        <v>23757</v>
      </c>
      <c r="C485" s="55">
        <v>314.926</v>
      </c>
      <c r="D485" s="55">
        <v>6.688</v>
      </c>
      <c r="E485" s="55">
        <f>D485*0.0864</f>
        <v>0.5778432</v>
      </c>
      <c r="F485" s="55">
        <f>+AVERAGE(I485:K485)</f>
        <v>9.2896</v>
      </c>
      <c r="G485" s="55">
        <f>F485*E485</f>
        <v>5.36793219072</v>
      </c>
      <c r="H485" s="133" t="s">
        <v>64</v>
      </c>
      <c r="I485" s="55">
        <v>13.37878</v>
      </c>
      <c r="J485" s="55">
        <v>5.95474</v>
      </c>
      <c r="K485" s="55">
        <v>8.53528</v>
      </c>
    </row>
    <row r="486" spans="1:11" ht="24">
      <c r="A486" s="4">
        <v>26</v>
      </c>
      <c r="B486" s="69">
        <v>23795</v>
      </c>
      <c r="C486" s="55">
        <v>314.706</v>
      </c>
      <c r="D486" s="55">
        <v>4.88</v>
      </c>
      <c r="E486" s="55">
        <f>D486*0.0864</f>
        <v>0.421632</v>
      </c>
      <c r="F486" s="55">
        <f>+AVERAGE(I486:K486)</f>
        <v>6.755543333333333</v>
      </c>
      <c r="G486" s="55">
        <f>F486*E486</f>
        <v>2.84835324672</v>
      </c>
      <c r="H486" s="133" t="s">
        <v>66</v>
      </c>
      <c r="I486" s="55">
        <v>6.57443</v>
      </c>
      <c r="J486" s="55">
        <v>12.50073</v>
      </c>
      <c r="K486" s="55">
        <v>1.19147</v>
      </c>
    </row>
    <row r="487" spans="1:11" ht="24">
      <c r="A487" s="4">
        <v>27</v>
      </c>
      <c r="B487" s="69">
        <v>23805</v>
      </c>
      <c r="C487" s="55">
        <v>314.766</v>
      </c>
      <c r="D487" s="55">
        <v>5.694</v>
      </c>
      <c r="E487" s="55">
        <f>D487*0.0864</f>
        <v>0.4919616</v>
      </c>
      <c r="F487" s="55">
        <f>+AVERAGE(I487:K487)</f>
        <v>1.9064966666666667</v>
      </c>
      <c r="G487" s="55">
        <f>F487*E487</f>
        <v>0.937923150528</v>
      </c>
      <c r="H487" s="133" t="s">
        <v>67</v>
      </c>
      <c r="I487" s="55">
        <v>1.35424</v>
      </c>
      <c r="J487" s="55">
        <v>2.79208</v>
      </c>
      <c r="K487" s="55">
        <v>1.57317</v>
      </c>
    </row>
    <row r="488" spans="1:11" s="6" customFormat="1" ht="24">
      <c r="A488" s="5">
        <v>28</v>
      </c>
      <c r="B488" s="71">
        <v>23811</v>
      </c>
      <c r="C488" s="9">
        <v>314.776</v>
      </c>
      <c r="D488" s="9">
        <v>5.975</v>
      </c>
      <c r="E488" s="9">
        <f>D488*0.0864</f>
        <v>0.51624</v>
      </c>
      <c r="F488" s="9">
        <f>+AVERAGE(I488:K488)</f>
        <v>2.1456233333333334</v>
      </c>
      <c r="G488" s="9">
        <f>F488*E488</f>
        <v>1.1076565896000001</v>
      </c>
      <c r="H488" s="59" t="s">
        <v>125</v>
      </c>
      <c r="I488" s="9">
        <v>1.48109</v>
      </c>
      <c r="J488" s="9">
        <v>2.48324</v>
      </c>
      <c r="K488" s="9">
        <v>2.47254</v>
      </c>
    </row>
    <row r="489" spans="1:11" s="137" customFormat="1" ht="24.75" thickBot="1">
      <c r="A489" s="134">
        <v>29</v>
      </c>
      <c r="B489" s="135">
        <v>23830</v>
      </c>
      <c r="C489" s="136">
        <v>314.726</v>
      </c>
      <c r="D489" s="136">
        <v>1.549</v>
      </c>
      <c r="E489" s="136">
        <f>D489*0.0864</f>
        <v>0.1338336</v>
      </c>
      <c r="F489" s="136">
        <f>+AVERAGE(I489:K489)</f>
        <v>3.3089533333333336</v>
      </c>
      <c r="G489" s="136">
        <f>F489*E489</f>
        <v>0.44284913683200006</v>
      </c>
      <c r="H489" s="138" t="s">
        <v>126</v>
      </c>
      <c r="I489" s="136">
        <v>4.00454</v>
      </c>
      <c r="J489" s="136">
        <v>2.69203</v>
      </c>
      <c r="K489" s="136">
        <v>3.23029</v>
      </c>
    </row>
    <row r="490" ht="24">
      <c r="H490" s="133"/>
    </row>
    <row r="491" ht="24">
      <c r="H491" s="133"/>
    </row>
    <row r="492" ht="24">
      <c r="H492" s="133"/>
    </row>
    <row r="493" spans="4:8" ht="24">
      <c r="D493" s="55" t="s">
        <v>171</v>
      </c>
      <c r="H493" s="133"/>
    </row>
    <row r="494" ht="24">
      <c r="H494" s="133"/>
    </row>
    <row r="495" ht="24">
      <c r="H495" s="133"/>
    </row>
    <row r="496" ht="24">
      <c r="H496" s="133"/>
    </row>
    <row r="497" ht="24">
      <c r="H497" s="133"/>
    </row>
    <row r="498" ht="24">
      <c r="H498" s="133"/>
    </row>
    <row r="499" ht="24">
      <c r="H499" s="133"/>
    </row>
    <row r="500" ht="24">
      <c r="H500" s="133"/>
    </row>
    <row r="501" ht="24">
      <c r="H501" s="133"/>
    </row>
    <row r="502" ht="24">
      <c r="H502" s="133"/>
    </row>
    <row r="503" ht="24">
      <c r="H503" s="133"/>
    </row>
    <row r="504" ht="24">
      <c r="H504" s="133"/>
    </row>
    <row r="505" ht="24">
      <c r="H505" s="133"/>
    </row>
    <row r="506" ht="24">
      <c r="H506" s="133"/>
    </row>
    <row r="507" ht="24">
      <c r="H507" s="133"/>
    </row>
    <row r="508" ht="24">
      <c r="H508" s="133"/>
    </row>
    <row r="509" ht="24">
      <c r="H509" s="133"/>
    </row>
    <row r="510" ht="24">
      <c r="H510" s="133"/>
    </row>
    <row r="511" ht="24">
      <c r="H511" s="133"/>
    </row>
    <row r="512" ht="24">
      <c r="H512" s="13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O7" sqref="O7"/>
    </sheetView>
  </sheetViews>
  <sheetFormatPr defaultColWidth="9.140625" defaultRowHeight="23.25"/>
  <cols>
    <col min="1" max="1" width="9.57421875" style="54" customWidth="1"/>
    <col min="2" max="2" width="10.8515625" style="54" bestFit="1" customWidth="1"/>
    <col min="3" max="3" width="8.00390625" style="54" bestFit="1" customWidth="1"/>
    <col min="4" max="4" width="11.00390625" style="54" bestFit="1" customWidth="1"/>
    <col min="5" max="5" width="12.140625" style="54" customWidth="1"/>
    <col min="6" max="6" width="9.28125" style="54" customWidth="1"/>
    <col min="7" max="7" width="10.00390625" style="54" customWidth="1"/>
    <col min="8" max="8" width="3.140625" style="54" customWidth="1"/>
    <col min="9" max="9" width="9.57421875" style="54" bestFit="1" customWidth="1"/>
    <col min="10" max="12" width="7.7109375" style="54" customWidth="1"/>
    <col min="13" max="16384" width="9.140625" style="54" customWidth="1"/>
  </cols>
  <sheetData>
    <row r="1" spans="1:12" s="30" customFormat="1" ht="21" customHeight="1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30" customFormat="1" ht="21" customHeight="1">
      <c r="A2" s="221" t="s">
        <v>172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1:12" s="30" customFormat="1" ht="21" customHeight="1">
      <c r="A3" s="224" t="s">
        <v>134</v>
      </c>
      <c r="B3" s="224"/>
      <c r="C3" s="224"/>
      <c r="D3" s="225" t="s">
        <v>135</v>
      </c>
      <c r="E3" s="225"/>
      <c r="F3" s="225"/>
      <c r="G3" s="226" t="s">
        <v>136</v>
      </c>
      <c r="H3" s="226"/>
      <c r="I3" s="226"/>
      <c r="J3" s="236" t="s">
        <v>167</v>
      </c>
      <c r="K3" s="236"/>
      <c r="L3" s="236"/>
    </row>
    <row r="4" spans="1:12" s="30" customFormat="1" ht="21" customHeight="1">
      <c r="A4" s="230" t="s">
        <v>102</v>
      </c>
      <c r="B4" s="230"/>
      <c r="C4" s="230"/>
      <c r="D4" s="231" t="s">
        <v>103</v>
      </c>
      <c r="E4" s="232"/>
      <c r="F4" s="232"/>
      <c r="G4" s="226" t="s">
        <v>164</v>
      </c>
      <c r="H4" s="226"/>
      <c r="I4" s="226"/>
      <c r="J4" s="236" t="s">
        <v>87</v>
      </c>
      <c r="K4" s="236"/>
      <c r="L4" s="236"/>
    </row>
    <row r="5" spans="1:12" s="30" customFormat="1" ht="45" customHeight="1">
      <c r="A5" s="227" t="s">
        <v>4</v>
      </c>
      <c r="B5" s="31" t="s">
        <v>5</v>
      </c>
      <c r="C5" s="228" t="s">
        <v>6</v>
      </c>
      <c r="D5" s="228"/>
      <c r="E5" s="32" t="s">
        <v>7</v>
      </c>
      <c r="F5" s="33" t="s">
        <v>8</v>
      </c>
      <c r="G5" s="237" t="s">
        <v>88</v>
      </c>
      <c r="H5" s="229" t="s">
        <v>89</v>
      </c>
      <c r="I5" s="233" t="s">
        <v>90</v>
      </c>
      <c r="J5" s="235" t="s">
        <v>91</v>
      </c>
      <c r="K5" s="235"/>
      <c r="L5" s="235"/>
    </row>
    <row r="6" spans="1:12" s="30" customFormat="1" ht="42" customHeight="1">
      <c r="A6" s="227"/>
      <c r="B6" s="34" t="s">
        <v>92</v>
      </c>
      <c r="C6" s="35" t="s">
        <v>11</v>
      </c>
      <c r="D6" s="36" t="s">
        <v>12</v>
      </c>
      <c r="E6" s="37" t="s">
        <v>13</v>
      </c>
      <c r="F6" s="38" t="s">
        <v>14</v>
      </c>
      <c r="G6" s="238"/>
      <c r="H6" s="229"/>
      <c r="I6" s="234"/>
      <c r="J6" s="39" t="s">
        <v>93</v>
      </c>
      <c r="K6" s="40" t="s">
        <v>94</v>
      </c>
      <c r="L6" s="41" t="s">
        <v>95</v>
      </c>
    </row>
    <row r="7" spans="1:12" s="30" customFormat="1" ht="19.5" customHeight="1">
      <c r="A7" s="42" t="s">
        <v>15</v>
      </c>
      <c r="B7" s="43" t="s">
        <v>16</v>
      </c>
      <c r="C7" s="44" t="s">
        <v>17</v>
      </c>
      <c r="D7" s="45" t="s">
        <v>18</v>
      </c>
      <c r="E7" s="46" t="s">
        <v>96</v>
      </c>
      <c r="F7" s="47" t="s">
        <v>97</v>
      </c>
      <c r="G7" s="42" t="s">
        <v>21</v>
      </c>
      <c r="H7" s="42" t="s">
        <v>98</v>
      </c>
      <c r="I7" s="48" t="s">
        <v>15</v>
      </c>
      <c r="J7" s="49" t="s">
        <v>99</v>
      </c>
      <c r="K7" s="50" t="s">
        <v>100</v>
      </c>
      <c r="L7" s="51" t="s">
        <v>101</v>
      </c>
    </row>
    <row r="8" spans="1:13" s="53" customFormat="1" ht="16.5" customHeight="1">
      <c r="A8" s="215">
        <v>23472</v>
      </c>
      <c r="B8" s="216">
        <v>314.706</v>
      </c>
      <c r="C8" s="216">
        <v>1.348</v>
      </c>
      <c r="D8" s="214">
        <v>0.1164672</v>
      </c>
      <c r="E8" s="214">
        <v>7.478886666666667</v>
      </c>
      <c r="F8" s="214">
        <v>0.8710449891840001</v>
      </c>
      <c r="G8" s="217" t="s">
        <v>68</v>
      </c>
      <c r="H8" s="84">
        <v>1</v>
      </c>
      <c r="I8" s="215">
        <v>23472</v>
      </c>
      <c r="J8" s="216">
        <v>8.20962</v>
      </c>
      <c r="K8" s="216">
        <v>13.3024</v>
      </c>
      <c r="L8" s="216">
        <v>0.92464</v>
      </c>
      <c r="M8" s="52"/>
    </row>
    <row r="9" spans="1:13" s="53" customFormat="1" ht="16.5" customHeight="1">
      <c r="A9" s="215">
        <v>23495</v>
      </c>
      <c r="B9" s="216">
        <v>314.646</v>
      </c>
      <c r="C9" s="216">
        <v>1.027</v>
      </c>
      <c r="D9" s="214">
        <v>0.0887328</v>
      </c>
      <c r="E9" s="214">
        <v>13.98254</v>
      </c>
      <c r="F9" s="214">
        <v>1.240709925312</v>
      </c>
      <c r="G9" s="217" t="s">
        <v>69</v>
      </c>
      <c r="H9" s="84">
        <f aca="true" t="shared" si="0" ref="H9:H36">+H8+1</f>
        <v>2</v>
      </c>
      <c r="I9" s="215">
        <v>23495</v>
      </c>
      <c r="J9" s="216">
        <v>5.6555</v>
      </c>
      <c r="K9" s="216">
        <v>17.28255</v>
      </c>
      <c r="L9" s="216">
        <v>19.00957</v>
      </c>
      <c r="M9" s="52"/>
    </row>
    <row r="10" spans="1:13" s="53" customFormat="1" ht="16.5" customHeight="1">
      <c r="A10" s="215">
        <v>23502</v>
      </c>
      <c r="B10" s="216">
        <v>314.756</v>
      </c>
      <c r="C10" s="216">
        <v>1.465</v>
      </c>
      <c r="D10" s="214">
        <v>0.12657600000000002</v>
      </c>
      <c r="E10" s="214">
        <v>21.095183333333335</v>
      </c>
      <c r="F10" s="214">
        <v>2.6701439256000006</v>
      </c>
      <c r="G10" s="217" t="s">
        <v>70</v>
      </c>
      <c r="H10" s="84">
        <f t="shared" si="0"/>
        <v>3</v>
      </c>
      <c r="I10" s="215">
        <v>23502</v>
      </c>
      <c r="J10" s="216">
        <v>18.18978</v>
      </c>
      <c r="K10" s="216">
        <v>25.88782</v>
      </c>
      <c r="L10" s="216">
        <v>19.20795</v>
      </c>
      <c r="M10" s="52"/>
    </row>
    <row r="11" spans="1:13" s="53" customFormat="1" ht="16.5" customHeight="1">
      <c r="A11" s="215">
        <v>23515</v>
      </c>
      <c r="B11" s="216">
        <v>314.826</v>
      </c>
      <c r="C11" s="216">
        <v>2.23</v>
      </c>
      <c r="D11" s="214">
        <v>0.192672</v>
      </c>
      <c r="E11" s="214">
        <v>15.14215</v>
      </c>
      <c r="F11" s="214">
        <v>2.9174683248</v>
      </c>
      <c r="G11" s="217" t="s">
        <v>71</v>
      </c>
      <c r="H11" s="84">
        <f t="shared" si="0"/>
        <v>4</v>
      </c>
      <c r="I11" s="215">
        <v>23515</v>
      </c>
      <c r="J11" s="216">
        <v>17.14518</v>
      </c>
      <c r="K11" s="216">
        <v>15.67278</v>
      </c>
      <c r="L11" s="216">
        <v>12.60849</v>
      </c>
      <c r="M11" s="52"/>
    </row>
    <row r="12" spans="1:13" s="53" customFormat="1" ht="16.5" customHeight="1">
      <c r="A12" s="215">
        <v>23535</v>
      </c>
      <c r="B12" s="216">
        <v>315.006</v>
      </c>
      <c r="C12" s="216">
        <v>3.674</v>
      </c>
      <c r="D12" s="214">
        <v>0.31743360000000004</v>
      </c>
      <c r="E12" s="214">
        <v>36.77692</v>
      </c>
      <c r="F12" s="214">
        <v>11.674230112512001</v>
      </c>
      <c r="G12" s="217" t="s">
        <v>72</v>
      </c>
      <c r="H12" s="84">
        <f t="shared" si="0"/>
        <v>5</v>
      </c>
      <c r="I12" s="215">
        <v>23535</v>
      </c>
      <c r="J12" s="216">
        <v>37.15434</v>
      </c>
      <c r="K12" s="216">
        <v>38.1805</v>
      </c>
      <c r="L12" s="216">
        <v>34.99592</v>
      </c>
      <c r="M12" s="52"/>
    </row>
    <row r="13" spans="1:13" s="53" customFormat="1" ht="16.5" customHeight="1">
      <c r="A13" s="215">
        <v>23556</v>
      </c>
      <c r="B13" s="216">
        <v>314.746</v>
      </c>
      <c r="C13" s="216">
        <v>1.742</v>
      </c>
      <c r="D13" s="214">
        <v>0.1505088</v>
      </c>
      <c r="E13" s="214">
        <v>34.05435666666667</v>
      </c>
      <c r="F13" s="214">
        <v>5.125480356672001</v>
      </c>
      <c r="G13" s="217" t="s">
        <v>73</v>
      </c>
      <c r="H13" s="84">
        <f t="shared" si="0"/>
        <v>6</v>
      </c>
      <c r="I13" s="215">
        <v>23556</v>
      </c>
      <c r="J13" s="216">
        <v>34.4229</v>
      </c>
      <c r="K13" s="216">
        <v>28.27771</v>
      </c>
      <c r="L13" s="216">
        <v>39.46246</v>
      </c>
      <c r="M13" s="52"/>
    </row>
    <row r="14" spans="1:13" s="53" customFormat="1" ht="16.5" customHeight="1">
      <c r="A14" s="215">
        <v>23563</v>
      </c>
      <c r="B14" s="216">
        <v>314.886</v>
      </c>
      <c r="C14" s="216">
        <v>2.957</v>
      </c>
      <c r="D14" s="214">
        <v>0.2554848</v>
      </c>
      <c r="E14" s="214">
        <v>17.016493333333333</v>
      </c>
      <c r="F14" s="214">
        <v>4.347455395968</v>
      </c>
      <c r="G14" s="217" t="s">
        <v>74</v>
      </c>
      <c r="H14" s="84">
        <f t="shared" si="0"/>
        <v>7</v>
      </c>
      <c r="I14" s="215">
        <v>23563</v>
      </c>
      <c r="J14" s="216">
        <v>16.36231</v>
      </c>
      <c r="K14" s="216">
        <v>21.87255</v>
      </c>
      <c r="L14" s="216">
        <v>12.81462</v>
      </c>
      <c r="M14" s="52"/>
    </row>
    <row r="15" spans="1:13" s="53" customFormat="1" ht="16.5" customHeight="1">
      <c r="A15" s="215">
        <v>23573</v>
      </c>
      <c r="B15" s="216">
        <v>315.076</v>
      </c>
      <c r="C15" s="216">
        <v>6.18</v>
      </c>
      <c r="D15" s="214">
        <v>0.533952</v>
      </c>
      <c r="E15" s="214">
        <v>16.239766666666664</v>
      </c>
      <c r="F15" s="214">
        <v>8.671255891199998</v>
      </c>
      <c r="G15" s="217" t="s">
        <v>75</v>
      </c>
      <c r="H15" s="84">
        <f t="shared" si="0"/>
        <v>8</v>
      </c>
      <c r="I15" s="215">
        <v>23573</v>
      </c>
      <c r="J15" s="216">
        <v>4.1793</v>
      </c>
      <c r="K15" s="216">
        <v>28.83755</v>
      </c>
      <c r="L15" s="216">
        <v>15.70245</v>
      </c>
      <c r="M15" s="52"/>
    </row>
    <row r="16" spans="1:13" s="53" customFormat="1" ht="16.5" customHeight="1">
      <c r="A16" s="215">
        <v>23593</v>
      </c>
      <c r="B16" s="216">
        <v>314.936</v>
      </c>
      <c r="C16" s="216">
        <v>4.73</v>
      </c>
      <c r="D16" s="214">
        <v>0.40867200000000004</v>
      </c>
      <c r="E16" s="214">
        <v>42.050626666666666</v>
      </c>
      <c r="F16" s="214">
        <v>17.184913701120003</v>
      </c>
      <c r="G16" s="217" t="s">
        <v>76</v>
      </c>
      <c r="H16" s="84">
        <f t="shared" si="0"/>
        <v>9</v>
      </c>
      <c r="I16" s="215">
        <v>23593</v>
      </c>
      <c r="J16" s="216">
        <v>38.48657</v>
      </c>
      <c r="K16" s="216">
        <v>45.02327</v>
      </c>
      <c r="L16" s="216">
        <v>42.64204</v>
      </c>
      <c r="M16" s="52"/>
    </row>
    <row r="17" spans="1:13" s="53" customFormat="1" ht="16.5" customHeight="1">
      <c r="A17" s="215">
        <v>23600</v>
      </c>
      <c r="B17" s="216">
        <v>314.896</v>
      </c>
      <c r="C17" s="216">
        <v>4.24</v>
      </c>
      <c r="D17" s="214">
        <v>0.36633600000000005</v>
      </c>
      <c r="E17" s="214">
        <v>36.55218</v>
      </c>
      <c r="F17" s="214">
        <v>13.390379412480002</v>
      </c>
      <c r="G17" s="217" t="s">
        <v>77</v>
      </c>
      <c r="H17" s="84">
        <f t="shared" si="0"/>
        <v>10</v>
      </c>
      <c r="I17" s="215">
        <v>23600</v>
      </c>
      <c r="J17" s="216">
        <v>39.92902</v>
      </c>
      <c r="K17" s="216">
        <v>38.67904</v>
      </c>
      <c r="L17" s="216">
        <v>31.04848</v>
      </c>
      <c r="M17" s="52"/>
    </row>
    <row r="18" spans="1:12" s="53" customFormat="1" ht="16.5" customHeight="1">
      <c r="A18" s="215">
        <v>23613</v>
      </c>
      <c r="B18" s="216">
        <v>314.966</v>
      </c>
      <c r="C18" s="216">
        <v>6.684</v>
      </c>
      <c r="D18" s="214">
        <v>0.5774976</v>
      </c>
      <c r="E18" s="214">
        <v>26.883583333333334</v>
      </c>
      <c r="F18" s="214">
        <v>15.525204854400002</v>
      </c>
      <c r="G18" s="217" t="s">
        <v>78</v>
      </c>
      <c r="H18" s="84">
        <f t="shared" si="0"/>
        <v>11</v>
      </c>
      <c r="I18" s="215">
        <v>23613</v>
      </c>
      <c r="J18" s="216">
        <v>32.22899</v>
      </c>
      <c r="K18" s="216">
        <v>30.21639</v>
      </c>
      <c r="L18" s="216">
        <v>18.20537</v>
      </c>
    </row>
    <row r="19" spans="1:12" s="53" customFormat="1" ht="16.5" customHeight="1">
      <c r="A19" s="215">
        <v>23624</v>
      </c>
      <c r="B19" s="216">
        <v>314.906</v>
      </c>
      <c r="C19" s="216">
        <v>4.444</v>
      </c>
      <c r="D19" s="214">
        <v>0.3839616</v>
      </c>
      <c r="E19" s="214">
        <v>24.643019999999996</v>
      </c>
      <c r="F19" s="214">
        <v>9.461973388032</v>
      </c>
      <c r="G19" s="217" t="s">
        <v>79</v>
      </c>
      <c r="H19" s="84">
        <f t="shared" si="0"/>
        <v>12</v>
      </c>
      <c r="I19" s="215">
        <v>23624</v>
      </c>
      <c r="J19" s="216">
        <v>24.67204</v>
      </c>
      <c r="K19" s="216">
        <v>26.63967</v>
      </c>
      <c r="L19" s="216">
        <v>22.61735</v>
      </c>
    </row>
    <row r="20" spans="1:12" s="53" customFormat="1" ht="16.5" customHeight="1">
      <c r="A20" s="215">
        <v>23636</v>
      </c>
      <c r="B20" s="216">
        <v>315.526</v>
      </c>
      <c r="C20" s="216">
        <v>22.346</v>
      </c>
      <c r="D20" s="214">
        <v>1.9306944000000001</v>
      </c>
      <c r="E20" s="214">
        <v>17.44718333333333</v>
      </c>
      <c r="F20" s="214">
        <v>33.68517915744</v>
      </c>
      <c r="G20" s="217" t="s">
        <v>80</v>
      </c>
      <c r="H20" s="84">
        <f t="shared" si="0"/>
        <v>13</v>
      </c>
      <c r="I20" s="215">
        <v>23636</v>
      </c>
      <c r="J20" s="216">
        <v>11.01027</v>
      </c>
      <c r="K20" s="216">
        <v>20.90791</v>
      </c>
      <c r="L20" s="216">
        <v>20.42337</v>
      </c>
    </row>
    <row r="21" spans="1:12" s="53" customFormat="1" ht="16.5" customHeight="1">
      <c r="A21" s="215">
        <v>23647</v>
      </c>
      <c r="B21" s="216">
        <v>316.176</v>
      </c>
      <c r="C21" s="216">
        <v>54.581</v>
      </c>
      <c r="D21" s="214">
        <v>4.715798400000001</v>
      </c>
      <c r="E21" s="214">
        <v>24.617243333333334</v>
      </c>
      <c r="F21" s="214">
        <v>116.08995672374402</v>
      </c>
      <c r="G21" s="217" t="s">
        <v>81</v>
      </c>
      <c r="H21" s="84">
        <f t="shared" si="0"/>
        <v>14</v>
      </c>
      <c r="I21" s="215">
        <v>23647</v>
      </c>
      <c r="J21" s="216">
        <v>25.92854</v>
      </c>
      <c r="K21" s="216">
        <v>26.34284</v>
      </c>
      <c r="L21" s="216">
        <v>21.58035</v>
      </c>
    </row>
    <row r="22" spans="1:12" s="53" customFormat="1" ht="16.5" customHeight="1">
      <c r="A22" s="215">
        <v>23655</v>
      </c>
      <c r="B22" s="216">
        <v>315.526</v>
      </c>
      <c r="C22" s="216">
        <v>22.359</v>
      </c>
      <c r="D22" s="214">
        <v>1.9318176000000002</v>
      </c>
      <c r="E22" s="214">
        <v>52.189076666666665</v>
      </c>
      <c r="F22" s="214">
        <v>100.81977683241601</v>
      </c>
      <c r="G22" s="217" t="s">
        <v>82</v>
      </c>
      <c r="H22" s="84">
        <f t="shared" si="0"/>
        <v>15</v>
      </c>
      <c r="I22" s="215">
        <v>23655</v>
      </c>
      <c r="J22" s="216">
        <v>38.23219</v>
      </c>
      <c r="K22" s="216">
        <v>53.89981</v>
      </c>
      <c r="L22" s="216">
        <v>64.43523</v>
      </c>
    </row>
    <row r="23" spans="1:12" s="53" customFormat="1" ht="16.5" customHeight="1">
      <c r="A23" s="215">
        <v>23665</v>
      </c>
      <c r="B23" s="216">
        <v>314.976</v>
      </c>
      <c r="C23" s="216">
        <v>8.987</v>
      </c>
      <c r="D23" s="214">
        <v>0.7764768000000001</v>
      </c>
      <c r="E23" s="214">
        <v>62.76615</v>
      </c>
      <c r="F23" s="214">
        <v>48.73645930032001</v>
      </c>
      <c r="G23" s="217" t="s">
        <v>83</v>
      </c>
      <c r="H23" s="84">
        <f t="shared" si="0"/>
        <v>16</v>
      </c>
      <c r="I23" s="215">
        <v>23665</v>
      </c>
      <c r="J23" s="216">
        <v>64.83705</v>
      </c>
      <c r="K23" s="216">
        <v>55.49796</v>
      </c>
      <c r="L23" s="216">
        <v>67.96344</v>
      </c>
    </row>
    <row r="24" spans="1:12" s="53" customFormat="1" ht="16.5" customHeight="1">
      <c r="A24" s="215">
        <v>23676</v>
      </c>
      <c r="B24" s="216">
        <v>316.026</v>
      </c>
      <c r="C24" s="216">
        <v>50.662</v>
      </c>
      <c r="D24" s="214">
        <v>4.3771968</v>
      </c>
      <c r="E24" s="214">
        <v>74.29002333333334</v>
      </c>
      <c r="F24" s="214">
        <v>325.18205240659205</v>
      </c>
      <c r="G24" s="217" t="s">
        <v>84</v>
      </c>
      <c r="H24" s="84">
        <f t="shared" si="0"/>
        <v>17</v>
      </c>
      <c r="I24" s="215">
        <v>23676</v>
      </c>
      <c r="J24" s="216">
        <v>77.65071</v>
      </c>
      <c r="K24" s="216">
        <v>70.56565</v>
      </c>
      <c r="L24" s="216">
        <v>74.65371</v>
      </c>
    </row>
    <row r="25" spans="1:12" s="53" customFormat="1" ht="16.5" customHeight="1">
      <c r="A25" s="215">
        <v>23684</v>
      </c>
      <c r="B25" s="216">
        <v>315.806</v>
      </c>
      <c r="C25" s="216">
        <v>30.052</v>
      </c>
      <c r="D25" s="214">
        <v>2.5964928</v>
      </c>
      <c r="E25" s="214">
        <v>32.79569</v>
      </c>
      <c r="F25" s="214">
        <v>85.153772956032</v>
      </c>
      <c r="G25" s="217" t="s">
        <v>85</v>
      </c>
      <c r="H25" s="84">
        <f t="shared" si="0"/>
        <v>18</v>
      </c>
      <c r="I25" s="215">
        <v>23684</v>
      </c>
      <c r="J25" s="216">
        <v>25.23298</v>
      </c>
      <c r="K25" s="216">
        <v>32.72053</v>
      </c>
      <c r="L25" s="216">
        <v>40.43356</v>
      </c>
    </row>
    <row r="26" spans="1:12" s="53" customFormat="1" ht="16.5" customHeight="1">
      <c r="A26" s="215">
        <v>23692</v>
      </c>
      <c r="B26" s="216">
        <v>315.346</v>
      </c>
      <c r="C26" s="216">
        <v>18.574</v>
      </c>
      <c r="D26" s="214">
        <v>1.6047936000000003</v>
      </c>
      <c r="E26" s="214">
        <v>49.53114333333334</v>
      </c>
      <c r="F26" s="214">
        <v>79.48726182201602</v>
      </c>
      <c r="G26" s="217" t="s">
        <v>86</v>
      </c>
      <c r="H26" s="84">
        <f t="shared" si="0"/>
        <v>19</v>
      </c>
      <c r="I26" s="215">
        <v>23692</v>
      </c>
      <c r="J26" s="216">
        <v>59.11298</v>
      </c>
      <c r="K26" s="216">
        <v>42.15393</v>
      </c>
      <c r="L26" s="216">
        <v>47.32652</v>
      </c>
    </row>
    <row r="27" spans="1:12" s="53" customFormat="1" ht="16.5" customHeight="1">
      <c r="A27" s="215">
        <v>23705</v>
      </c>
      <c r="B27" s="216">
        <v>315.116</v>
      </c>
      <c r="C27" s="216">
        <v>7.945</v>
      </c>
      <c r="D27" s="214">
        <v>0.6864480000000001</v>
      </c>
      <c r="E27" s="214">
        <v>47.21133333333333</v>
      </c>
      <c r="F27" s="214">
        <v>32.408125344</v>
      </c>
      <c r="G27" s="217" t="s">
        <v>59</v>
      </c>
      <c r="H27" s="84">
        <f t="shared" si="0"/>
        <v>20</v>
      </c>
      <c r="I27" s="215">
        <v>23705</v>
      </c>
      <c r="J27" s="216">
        <v>52.78592</v>
      </c>
      <c r="K27" s="216">
        <v>42.96492</v>
      </c>
      <c r="L27" s="216">
        <v>45.88316</v>
      </c>
    </row>
    <row r="28" spans="1:12" s="53" customFormat="1" ht="16.5" customHeight="1">
      <c r="A28" s="215">
        <v>23713</v>
      </c>
      <c r="B28" s="216">
        <v>314.796</v>
      </c>
      <c r="C28" s="216">
        <v>5.124</v>
      </c>
      <c r="D28" s="214">
        <v>0.4427136</v>
      </c>
      <c r="E28" s="214">
        <v>14.97708</v>
      </c>
      <c r="F28" s="214">
        <v>6.630557004288</v>
      </c>
      <c r="G28" s="217" t="s">
        <v>60</v>
      </c>
      <c r="H28" s="84">
        <f t="shared" si="0"/>
        <v>21</v>
      </c>
      <c r="I28" s="215">
        <v>23713</v>
      </c>
      <c r="J28" s="216">
        <v>16.63592</v>
      </c>
      <c r="K28" s="216">
        <v>12.78392</v>
      </c>
      <c r="L28" s="216">
        <v>15.5114</v>
      </c>
    </row>
    <row r="29" spans="1:12" s="53" customFormat="1" ht="16.5" customHeight="1">
      <c r="A29" s="215">
        <v>23727</v>
      </c>
      <c r="B29" s="216">
        <v>314.646</v>
      </c>
      <c r="C29" s="216">
        <v>3.901</v>
      </c>
      <c r="D29" s="214">
        <v>0.3370464</v>
      </c>
      <c r="E29" s="214">
        <v>22.92466333333333</v>
      </c>
      <c r="F29" s="214">
        <v>7.7266752477119995</v>
      </c>
      <c r="G29" s="217" t="s">
        <v>61</v>
      </c>
      <c r="H29" s="84">
        <f t="shared" si="0"/>
        <v>22</v>
      </c>
      <c r="I29" s="215">
        <v>23727</v>
      </c>
      <c r="J29" s="216">
        <v>14.47807</v>
      </c>
      <c r="K29" s="216">
        <v>31.81138</v>
      </c>
      <c r="L29" s="216">
        <v>22.48454</v>
      </c>
    </row>
    <row r="30" spans="1:12" s="53" customFormat="1" ht="16.5" customHeight="1">
      <c r="A30" s="215">
        <v>23735</v>
      </c>
      <c r="B30" s="216">
        <v>314.726</v>
      </c>
      <c r="C30" s="216">
        <v>5.158</v>
      </c>
      <c r="D30" s="214">
        <v>0.4456512000000001</v>
      </c>
      <c r="E30" s="214">
        <v>29.051816666666667</v>
      </c>
      <c r="F30" s="214">
        <v>12.946976959680002</v>
      </c>
      <c r="G30" s="217" t="s">
        <v>62</v>
      </c>
      <c r="H30" s="84">
        <f t="shared" si="0"/>
        <v>23</v>
      </c>
      <c r="I30" s="215">
        <v>23735</v>
      </c>
      <c r="J30" s="216">
        <v>28.41515</v>
      </c>
      <c r="K30" s="216">
        <v>31.89066</v>
      </c>
      <c r="L30" s="216">
        <v>26.84964</v>
      </c>
    </row>
    <row r="31" spans="1:12" ht="16.5" customHeight="1">
      <c r="A31" s="215">
        <v>23749</v>
      </c>
      <c r="B31" s="216">
        <v>314.936</v>
      </c>
      <c r="C31" s="216">
        <v>6.618</v>
      </c>
      <c r="D31" s="214">
        <v>0.5717952000000001</v>
      </c>
      <c r="E31" s="214">
        <v>27.714436666666668</v>
      </c>
      <c r="F31" s="214">
        <v>15.846981856704002</v>
      </c>
      <c r="G31" s="217" t="s">
        <v>63</v>
      </c>
      <c r="H31" s="84">
        <f t="shared" si="0"/>
        <v>24</v>
      </c>
      <c r="I31" s="215">
        <v>23749</v>
      </c>
      <c r="J31" s="216">
        <v>29.34332</v>
      </c>
      <c r="K31" s="216">
        <v>35.72615</v>
      </c>
      <c r="L31" s="216">
        <v>18.07384</v>
      </c>
    </row>
    <row r="32" spans="1:12" ht="16.5" customHeight="1">
      <c r="A32" s="215">
        <v>23757</v>
      </c>
      <c r="B32" s="216">
        <v>314.926</v>
      </c>
      <c r="C32" s="216">
        <v>6.688</v>
      </c>
      <c r="D32" s="214">
        <v>0.5778432</v>
      </c>
      <c r="E32" s="214">
        <v>9.2896</v>
      </c>
      <c r="F32" s="214">
        <v>5.36793219072</v>
      </c>
      <c r="G32" s="217" t="s">
        <v>64</v>
      </c>
      <c r="H32" s="84">
        <f t="shared" si="0"/>
        <v>25</v>
      </c>
      <c r="I32" s="215">
        <v>23757</v>
      </c>
      <c r="J32" s="216">
        <v>13.37878</v>
      </c>
      <c r="K32" s="216">
        <v>5.95474</v>
      </c>
      <c r="L32" s="216">
        <v>8.53528</v>
      </c>
    </row>
    <row r="33" spans="1:12" ht="16.5" customHeight="1">
      <c r="A33" s="215">
        <v>23795</v>
      </c>
      <c r="B33" s="216">
        <v>314.706</v>
      </c>
      <c r="C33" s="216">
        <v>4.88</v>
      </c>
      <c r="D33" s="214">
        <v>0.421632</v>
      </c>
      <c r="E33" s="214">
        <v>6.755543333333333</v>
      </c>
      <c r="F33" s="214">
        <v>2.84835324672</v>
      </c>
      <c r="G33" s="217" t="s">
        <v>66</v>
      </c>
      <c r="H33" s="84">
        <f t="shared" si="0"/>
        <v>26</v>
      </c>
      <c r="I33" s="215">
        <v>23795</v>
      </c>
      <c r="J33" s="216">
        <v>6.57443</v>
      </c>
      <c r="K33" s="216">
        <v>12.50073</v>
      </c>
      <c r="L33" s="216">
        <v>1.19147</v>
      </c>
    </row>
    <row r="34" spans="1:12" ht="16.5" customHeight="1">
      <c r="A34" s="215">
        <v>23805</v>
      </c>
      <c r="B34" s="216">
        <v>314.766</v>
      </c>
      <c r="C34" s="216">
        <v>5.694</v>
      </c>
      <c r="D34" s="214">
        <v>0.4919616</v>
      </c>
      <c r="E34" s="214">
        <v>1.9064966666666667</v>
      </c>
      <c r="F34" s="214">
        <v>0.937923150528</v>
      </c>
      <c r="G34" s="217" t="s">
        <v>67</v>
      </c>
      <c r="H34" s="84">
        <f t="shared" si="0"/>
        <v>27</v>
      </c>
      <c r="I34" s="215">
        <v>23805</v>
      </c>
      <c r="J34" s="216">
        <v>1.35424</v>
      </c>
      <c r="K34" s="216">
        <v>2.79208</v>
      </c>
      <c r="L34" s="216">
        <v>1.57317</v>
      </c>
    </row>
    <row r="35" spans="1:12" ht="16.5" customHeight="1">
      <c r="A35" s="215">
        <v>23811</v>
      </c>
      <c r="B35" s="216">
        <v>314.776</v>
      </c>
      <c r="C35" s="216">
        <v>5.975</v>
      </c>
      <c r="D35" s="214">
        <v>0.51624</v>
      </c>
      <c r="E35" s="214">
        <v>2.1456233333333334</v>
      </c>
      <c r="F35" s="214">
        <v>1.1076565896000001</v>
      </c>
      <c r="G35" s="217" t="s">
        <v>125</v>
      </c>
      <c r="H35" s="84">
        <f t="shared" si="0"/>
        <v>28</v>
      </c>
      <c r="I35" s="215">
        <v>23811</v>
      </c>
      <c r="J35" s="216">
        <v>1.48109</v>
      </c>
      <c r="K35" s="216">
        <v>2.48324</v>
      </c>
      <c r="L35" s="216">
        <v>2.47254</v>
      </c>
    </row>
    <row r="36" spans="1:12" ht="16.5" customHeight="1">
      <c r="A36" s="215">
        <v>23830</v>
      </c>
      <c r="B36" s="216">
        <v>314.726</v>
      </c>
      <c r="C36" s="216">
        <v>1.549</v>
      </c>
      <c r="D36" s="214">
        <v>0.1338336</v>
      </c>
      <c r="E36" s="214">
        <v>3.3089533333333336</v>
      </c>
      <c r="F36" s="214">
        <v>0.44284913683200006</v>
      </c>
      <c r="G36" s="217" t="s">
        <v>126</v>
      </c>
      <c r="H36" s="84">
        <f t="shared" si="0"/>
        <v>29</v>
      </c>
      <c r="I36" s="215">
        <v>23830</v>
      </c>
      <c r="J36" s="216">
        <v>4.00454</v>
      </c>
      <c r="K36" s="216">
        <v>2.69203</v>
      </c>
      <c r="L36" s="216">
        <v>3.23029</v>
      </c>
    </row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9:L34"/>
  <sheetViews>
    <sheetView tabSelected="1" zoomScalePageLayoutView="0" workbookViewId="0" topLeftCell="A1">
      <selection activeCell="K7" sqref="K7"/>
    </sheetView>
  </sheetViews>
  <sheetFormatPr defaultColWidth="9.140625" defaultRowHeight="23.25"/>
  <cols>
    <col min="1" max="9" width="9.7109375" style="12" customWidth="1"/>
    <col min="10" max="16384" width="9.140625" style="12" customWidth="1"/>
  </cols>
  <sheetData>
    <row r="9" ht="23.25">
      <c r="L9" s="12" t="s">
        <v>173</v>
      </c>
    </row>
    <row r="17" spans="4:6" ht="24" customHeight="1">
      <c r="D17" s="13" t="s">
        <v>38</v>
      </c>
      <c r="E17" s="14">
        <v>29</v>
      </c>
      <c r="F17" s="15" t="s">
        <v>39</v>
      </c>
    </row>
    <row r="34" spans="4:6" ht="23.25">
      <c r="D34" s="13" t="s">
        <v>40</v>
      </c>
      <c r="E34" s="14">
        <v>480</v>
      </c>
      <c r="F34" s="15" t="s">
        <v>39</v>
      </c>
    </row>
  </sheetData>
  <sheetProtection/>
  <printOptions/>
  <pageMargins left="1.1811023622047245" right="0.35433070866141736" top="0.984251968503937" bottom="0.984251968503937" header="0.5118110236220472" footer="0.5118110236220472"/>
  <pageSetup orientation="portrait" paperSize="9" r:id="rId2"/>
  <headerFooter alignWithMargins="0">
    <oddHeader>&amp;R&amp;"AngsanaUPC,ตัวหนา"16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F17" sqref="F17"/>
    </sheetView>
  </sheetViews>
  <sheetFormatPr defaultColWidth="11.421875" defaultRowHeight="23.25"/>
  <cols>
    <col min="1" max="1" width="9.140625" style="27" customWidth="1"/>
    <col min="2" max="2" width="2.7109375" style="28" bestFit="1" customWidth="1"/>
    <col min="3" max="4" width="7.421875" style="29" customWidth="1"/>
    <col min="5" max="5" width="8.00390625" style="181" customWidth="1"/>
    <col min="6" max="6" width="8.7109375" style="22" customWidth="1"/>
    <col min="7" max="15" width="9.7109375" style="22" customWidth="1"/>
    <col min="16" max="16384" width="11.421875" style="22" customWidth="1"/>
  </cols>
  <sheetData>
    <row r="1" spans="1:6" ht="22.5" customHeight="1">
      <c r="A1" s="19">
        <v>23468</v>
      </c>
      <c r="B1" s="20">
        <v>37712</v>
      </c>
      <c r="C1"/>
      <c r="D1" s="21">
        <v>314.73</v>
      </c>
      <c r="F1" s="22">
        <v>315.926</v>
      </c>
    </row>
    <row r="2" spans="1:4" ht="22.5" customHeight="1">
      <c r="A2" s="19">
        <v>23469</v>
      </c>
      <c r="B2" s="20">
        <v>37713</v>
      </c>
      <c r="C2"/>
      <c r="D2" s="21">
        <v>315.35</v>
      </c>
    </row>
    <row r="3" spans="1:4" ht="22.5" customHeight="1">
      <c r="A3" s="19">
        <v>23470</v>
      </c>
      <c r="B3" s="20">
        <v>37714</v>
      </c>
      <c r="C3"/>
      <c r="D3" s="21">
        <v>315.23</v>
      </c>
    </row>
    <row r="4" spans="1:4" ht="22.5" customHeight="1">
      <c r="A4" s="19">
        <v>23471</v>
      </c>
      <c r="B4" s="20">
        <v>37715</v>
      </c>
      <c r="C4"/>
      <c r="D4" s="21">
        <v>314.74</v>
      </c>
    </row>
    <row r="5" spans="1:5" ht="22.5" customHeight="1">
      <c r="A5" s="19">
        <v>23472</v>
      </c>
      <c r="B5" s="20">
        <v>37716</v>
      </c>
      <c r="C5"/>
      <c r="D5" s="21">
        <v>314.7</v>
      </c>
      <c r="E5" s="181">
        <v>314.706</v>
      </c>
    </row>
    <row r="6" spans="1:4" ht="22.5" customHeight="1">
      <c r="A6" s="19">
        <v>23473</v>
      </c>
      <c r="B6" s="20">
        <v>37717</v>
      </c>
      <c r="C6"/>
      <c r="D6" s="21">
        <v>314.7</v>
      </c>
    </row>
    <row r="7" spans="1:4" ht="22.5" customHeight="1">
      <c r="A7" s="19">
        <v>23474</v>
      </c>
      <c r="B7" s="20">
        <v>37718</v>
      </c>
      <c r="C7"/>
      <c r="D7" s="21">
        <v>314.68</v>
      </c>
    </row>
    <row r="8" spans="1:4" ht="22.5" customHeight="1">
      <c r="A8" s="19">
        <v>23475</v>
      </c>
      <c r="B8" s="20">
        <v>37719</v>
      </c>
      <c r="C8"/>
      <c r="D8" s="21">
        <v>314.97</v>
      </c>
    </row>
    <row r="9" spans="1:4" ht="22.5" customHeight="1">
      <c r="A9" s="19">
        <v>23476</v>
      </c>
      <c r="B9" s="20">
        <v>37720</v>
      </c>
      <c r="C9"/>
      <c r="D9" s="21">
        <v>315.38</v>
      </c>
    </row>
    <row r="10" spans="1:4" ht="22.5" customHeight="1">
      <c r="A10" s="19">
        <v>23477</v>
      </c>
      <c r="B10" s="20">
        <v>37721</v>
      </c>
      <c r="C10"/>
      <c r="D10" s="21">
        <v>315.12</v>
      </c>
    </row>
    <row r="11" spans="1:4" ht="22.5" customHeight="1">
      <c r="A11" s="19">
        <v>23478</v>
      </c>
      <c r="B11" s="20">
        <v>37722</v>
      </c>
      <c r="C11"/>
      <c r="D11" s="21">
        <v>314.79</v>
      </c>
    </row>
    <row r="12" spans="1:4" ht="22.5" customHeight="1">
      <c r="A12" s="19">
        <v>23479</v>
      </c>
      <c r="B12" s="20">
        <v>37723</v>
      </c>
      <c r="C12"/>
      <c r="D12" s="21">
        <v>314.78</v>
      </c>
    </row>
    <row r="13" spans="1:4" ht="22.5" customHeight="1">
      <c r="A13" s="19">
        <v>23480</v>
      </c>
      <c r="B13" s="20">
        <v>37724</v>
      </c>
      <c r="C13"/>
      <c r="D13" s="21">
        <v>314.71</v>
      </c>
    </row>
    <row r="14" spans="1:4" ht="22.5" customHeight="1">
      <c r="A14" s="19">
        <v>23481</v>
      </c>
      <c r="B14" s="20">
        <v>37725</v>
      </c>
      <c r="C14"/>
      <c r="D14" s="21">
        <v>314.69</v>
      </c>
    </row>
    <row r="15" spans="1:4" ht="22.5" customHeight="1">
      <c r="A15" s="19">
        <v>23482</v>
      </c>
      <c r="B15" s="20">
        <v>37726</v>
      </c>
      <c r="C15"/>
      <c r="D15" s="21">
        <v>314.75</v>
      </c>
    </row>
    <row r="16" spans="1:4" ht="22.5" customHeight="1">
      <c r="A16" s="19">
        <v>23483</v>
      </c>
      <c r="B16" s="20">
        <v>37727</v>
      </c>
      <c r="C16"/>
      <c r="D16" s="21">
        <v>315.4</v>
      </c>
    </row>
    <row r="17" spans="1:12" ht="22.5" customHeight="1">
      <c r="A17" s="19">
        <v>23484</v>
      </c>
      <c r="B17" s="20">
        <v>37728</v>
      </c>
      <c r="C17"/>
      <c r="D17" s="21">
        <v>315.07</v>
      </c>
      <c r="J17" s="23" t="s">
        <v>38</v>
      </c>
      <c r="K17" s="24">
        <v>29</v>
      </c>
      <c r="L17" s="25" t="s">
        <v>39</v>
      </c>
    </row>
    <row r="18" spans="1:5" ht="22.5" customHeight="1">
      <c r="A18" s="19">
        <v>23485</v>
      </c>
      <c r="B18" s="20">
        <v>37729</v>
      </c>
      <c r="C18"/>
      <c r="D18" s="21">
        <v>314.78</v>
      </c>
      <c r="E18" s="182"/>
    </row>
    <row r="19" spans="1:4" ht="22.5" customHeight="1">
      <c r="A19" s="19">
        <v>23486</v>
      </c>
      <c r="B19" s="20">
        <v>37730</v>
      </c>
      <c r="C19"/>
      <c r="D19" s="21">
        <v>314.75</v>
      </c>
    </row>
    <row r="20" spans="1:4" ht="22.5" customHeight="1">
      <c r="A20" s="19">
        <v>23487</v>
      </c>
      <c r="B20" s="20">
        <v>37731</v>
      </c>
      <c r="C20"/>
      <c r="D20" s="21">
        <v>314.72</v>
      </c>
    </row>
    <row r="21" spans="1:4" ht="22.5" customHeight="1">
      <c r="A21" s="19">
        <v>23488</v>
      </c>
      <c r="B21" s="20">
        <v>37732</v>
      </c>
      <c r="C21"/>
      <c r="D21" s="21">
        <v>314.69</v>
      </c>
    </row>
    <row r="22" spans="1:4" ht="22.5" customHeight="1">
      <c r="A22" s="19">
        <v>23489</v>
      </c>
      <c r="B22" s="20">
        <v>37733</v>
      </c>
      <c r="C22"/>
      <c r="D22" s="21">
        <v>314.67</v>
      </c>
    </row>
    <row r="23" spans="1:4" ht="22.5" customHeight="1">
      <c r="A23" s="19">
        <v>23490</v>
      </c>
      <c r="B23" s="20">
        <v>37734</v>
      </c>
      <c r="C23"/>
      <c r="D23" s="21">
        <v>314.65</v>
      </c>
    </row>
    <row r="24" spans="1:4" ht="22.5" customHeight="1">
      <c r="A24" s="19">
        <v>23491</v>
      </c>
      <c r="B24" s="20">
        <v>37735</v>
      </c>
      <c r="C24"/>
      <c r="D24" s="21">
        <v>314.66</v>
      </c>
    </row>
    <row r="25" spans="1:4" ht="22.5" customHeight="1">
      <c r="A25" s="19">
        <v>23492</v>
      </c>
      <c r="B25" s="20">
        <v>37736</v>
      </c>
      <c r="C25"/>
      <c r="D25" s="21">
        <v>314.74</v>
      </c>
    </row>
    <row r="26" spans="1:4" ht="22.5" customHeight="1">
      <c r="A26" s="19">
        <v>23493</v>
      </c>
      <c r="B26" s="20">
        <v>37737</v>
      </c>
      <c r="C26"/>
      <c r="D26" s="21">
        <v>314.68</v>
      </c>
    </row>
    <row r="27" spans="1:19" ht="22.5" customHeight="1">
      <c r="A27" s="19">
        <v>23494</v>
      </c>
      <c r="B27" s="20">
        <v>37738</v>
      </c>
      <c r="C27"/>
      <c r="D27" s="21">
        <v>314.68</v>
      </c>
      <c r="G27" s="26"/>
      <c r="L27" s="26"/>
      <c r="M27" s="26"/>
      <c r="N27" s="26"/>
      <c r="O27" s="26"/>
      <c r="P27" s="26"/>
      <c r="R27" s="26"/>
      <c r="S27" s="26"/>
    </row>
    <row r="28" spans="1:19" s="26" customFormat="1" ht="22.5" customHeight="1">
      <c r="A28" s="19">
        <v>23495</v>
      </c>
      <c r="B28" s="20">
        <v>37739</v>
      </c>
      <c r="C28"/>
      <c r="D28" s="21">
        <v>314.68</v>
      </c>
      <c r="E28" s="183">
        <v>314.646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4" ht="22.5" customHeight="1">
      <c r="A29" s="19">
        <v>23496</v>
      </c>
      <c r="B29" s="20">
        <v>37740</v>
      </c>
      <c r="C29"/>
      <c r="D29" s="21">
        <v>314.69</v>
      </c>
    </row>
    <row r="30" spans="1:4" ht="22.5" customHeight="1">
      <c r="A30" s="19">
        <v>23497</v>
      </c>
      <c r="B30" s="20">
        <v>37741</v>
      </c>
      <c r="C30"/>
      <c r="D30" s="21">
        <v>314.68</v>
      </c>
    </row>
    <row r="31" spans="1:4" ht="22.5" customHeight="1">
      <c r="A31" s="19">
        <v>23498</v>
      </c>
      <c r="B31" s="20">
        <v>37742</v>
      </c>
      <c r="C31"/>
      <c r="D31" s="73">
        <v>314.7</v>
      </c>
    </row>
    <row r="32" spans="1:4" ht="22.5" customHeight="1">
      <c r="A32" s="19">
        <v>23499</v>
      </c>
      <c r="B32" s="20">
        <v>37743</v>
      </c>
      <c r="C32"/>
      <c r="D32" s="73">
        <v>314.76</v>
      </c>
    </row>
    <row r="33" spans="1:4" ht="22.5" customHeight="1">
      <c r="A33" s="19">
        <v>23500</v>
      </c>
      <c r="B33" s="20">
        <v>37744</v>
      </c>
      <c r="C33"/>
      <c r="D33" s="73">
        <v>314.87</v>
      </c>
    </row>
    <row r="34" spans="1:12" ht="21" customHeight="1">
      <c r="A34" s="19">
        <v>23501</v>
      </c>
      <c r="B34" s="20">
        <v>37745</v>
      </c>
      <c r="C34"/>
      <c r="D34" s="73">
        <v>314.75</v>
      </c>
      <c r="I34" s="13"/>
      <c r="J34" s="239"/>
      <c r="K34" s="239"/>
      <c r="L34" s="15"/>
    </row>
    <row r="35" spans="1:12" ht="21" customHeight="1">
      <c r="A35" s="19">
        <v>23502</v>
      </c>
      <c r="B35" s="20">
        <v>37746</v>
      </c>
      <c r="C35"/>
      <c r="D35" s="73">
        <v>314.74</v>
      </c>
      <c r="E35" s="181">
        <v>314.756</v>
      </c>
      <c r="J35" s="23" t="s">
        <v>38</v>
      </c>
      <c r="K35" s="24">
        <v>29</v>
      </c>
      <c r="L35" s="25" t="s">
        <v>39</v>
      </c>
    </row>
    <row r="36" spans="1:4" ht="21" customHeight="1">
      <c r="A36" s="19">
        <v>23503</v>
      </c>
      <c r="B36" s="20">
        <v>37747</v>
      </c>
      <c r="C36"/>
      <c r="D36" s="73">
        <v>314.71</v>
      </c>
    </row>
    <row r="37" spans="1:4" ht="21" customHeight="1">
      <c r="A37" s="19">
        <v>23504</v>
      </c>
      <c r="B37" s="20">
        <v>37748</v>
      </c>
      <c r="C37"/>
      <c r="D37" s="73">
        <v>314.7</v>
      </c>
    </row>
    <row r="38" spans="1:4" ht="21" customHeight="1">
      <c r="A38" s="19">
        <v>23505</v>
      </c>
      <c r="B38" s="20">
        <v>37749</v>
      </c>
      <c r="C38"/>
      <c r="D38" s="73">
        <v>314.86</v>
      </c>
    </row>
    <row r="39" spans="1:4" ht="23.25">
      <c r="A39" s="19">
        <v>23506</v>
      </c>
      <c r="B39" s="20">
        <v>37750</v>
      </c>
      <c r="C39"/>
      <c r="D39" s="73">
        <v>314.92</v>
      </c>
    </row>
    <row r="40" spans="1:4" ht="23.25">
      <c r="A40" s="19">
        <v>23507</v>
      </c>
      <c r="B40" s="20">
        <v>37751</v>
      </c>
      <c r="C40"/>
      <c r="D40" s="73">
        <v>314.98</v>
      </c>
    </row>
    <row r="41" spans="1:4" ht="23.25">
      <c r="A41" s="19">
        <v>23508</v>
      </c>
      <c r="B41" s="20">
        <v>37752</v>
      </c>
      <c r="C41"/>
      <c r="D41" s="73">
        <v>315</v>
      </c>
    </row>
    <row r="42" spans="1:4" ht="23.25">
      <c r="A42" s="19">
        <v>23509</v>
      </c>
      <c r="B42" s="20">
        <v>37753</v>
      </c>
      <c r="C42"/>
      <c r="D42" s="73">
        <v>314.99</v>
      </c>
    </row>
    <row r="43" spans="1:4" ht="23.25">
      <c r="A43" s="19">
        <v>23510</v>
      </c>
      <c r="B43" s="20">
        <v>37754</v>
      </c>
      <c r="C43"/>
      <c r="D43" s="73">
        <v>315.03</v>
      </c>
    </row>
    <row r="44" spans="1:4" ht="23.25">
      <c r="A44" s="19">
        <v>23511</v>
      </c>
      <c r="B44" s="20">
        <v>37755</v>
      </c>
      <c r="C44"/>
      <c r="D44" s="73">
        <v>314.85</v>
      </c>
    </row>
    <row r="45" spans="1:4" ht="23.25">
      <c r="A45" s="19">
        <v>23512</v>
      </c>
      <c r="B45" s="20">
        <v>37756</v>
      </c>
      <c r="C45"/>
      <c r="D45" s="73">
        <v>314.76</v>
      </c>
    </row>
    <row r="46" spans="1:4" ht="23.25">
      <c r="A46" s="19">
        <v>23513</v>
      </c>
      <c r="B46" s="20">
        <v>37757</v>
      </c>
      <c r="C46"/>
      <c r="D46" s="73">
        <v>314.74</v>
      </c>
    </row>
    <row r="47" spans="1:4" ht="23.25">
      <c r="A47" s="19">
        <v>23514</v>
      </c>
      <c r="B47" s="20">
        <v>37758</v>
      </c>
      <c r="C47"/>
      <c r="D47" s="73">
        <v>314.82</v>
      </c>
    </row>
    <row r="48" spans="1:5" ht="23.25">
      <c r="A48" s="19">
        <v>23515</v>
      </c>
      <c r="B48" s="20">
        <v>37759</v>
      </c>
      <c r="C48"/>
      <c r="D48" s="73">
        <v>314.81</v>
      </c>
      <c r="E48" s="181">
        <v>314.826</v>
      </c>
    </row>
    <row r="49" spans="1:4" ht="23.25">
      <c r="A49" s="19">
        <v>23516</v>
      </c>
      <c r="B49" s="20">
        <v>37760</v>
      </c>
      <c r="C49"/>
      <c r="D49" s="73">
        <v>314.81</v>
      </c>
    </row>
    <row r="50" spans="1:4" ht="23.25">
      <c r="A50" s="19">
        <v>23517</v>
      </c>
      <c r="B50" s="20">
        <v>37761</v>
      </c>
      <c r="C50"/>
      <c r="D50" s="73">
        <v>314.94</v>
      </c>
    </row>
    <row r="51" spans="1:4" ht="23.25">
      <c r="A51" s="19">
        <v>23518</v>
      </c>
      <c r="B51" s="20">
        <v>37762</v>
      </c>
      <c r="C51"/>
      <c r="D51" s="73">
        <v>314.9</v>
      </c>
    </row>
    <row r="52" spans="1:5" ht="23.25">
      <c r="A52" s="19">
        <v>23519</v>
      </c>
      <c r="B52" s="20">
        <v>37763</v>
      </c>
      <c r="C52"/>
      <c r="D52" s="73">
        <v>314.81</v>
      </c>
      <c r="E52" s="184"/>
    </row>
    <row r="53" spans="1:4" ht="23.25">
      <c r="A53" s="19">
        <v>23520</v>
      </c>
      <c r="B53" s="20">
        <v>37764</v>
      </c>
      <c r="C53"/>
      <c r="D53" s="73">
        <v>315.13</v>
      </c>
    </row>
    <row r="54" spans="1:4" ht="23.25">
      <c r="A54" s="19">
        <v>23521</v>
      </c>
      <c r="B54" s="20">
        <v>37765</v>
      </c>
      <c r="C54"/>
      <c r="D54" s="73">
        <v>314.91</v>
      </c>
    </row>
    <row r="55" spans="1:4" ht="23.25">
      <c r="A55" s="19">
        <v>23522</v>
      </c>
      <c r="B55" s="20">
        <v>37766</v>
      </c>
      <c r="C55"/>
      <c r="D55" s="73">
        <v>314.87</v>
      </c>
    </row>
    <row r="56" spans="1:4" ht="23.25">
      <c r="A56" s="19">
        <v>23523</v>
      </c>
      <c r="B56" s="20">
        <v>37767</v>
      </c>
      <c r="C56"/>
      <c r="D56" s="73">
        <v>315.12</v>
      </c>
    </row>
    <row r="57" spans="1:4" ht="23.25">
      <c r="A57" s="19">
        <v>23524</v>
      </c>
      <c r="B57" s="20">
        <v>37768</v>
      </c>
      <c r="C57"/>
      <c r="D57" s="73">
        <v>315.16</v>
      </c>
    </row>
    <row r="58" spans="1:5" ht="23.25">
      <c r="A58" s="19">
        <v>23525</v>
      </c>
      <c r="B58" s="20">
        <v>37769</v>
      </c>
      <c r="C58"/>
      <c r="D58" s="73">
        <v>315.17</v>
      </c>
      <c r="E58" s="184"/>
    </row>
    <row r="59" spans="1:4" ht="23.25">
      <c r="A59" s="19">
        <v>23526</v>
      </c>
      <c r="B59" s="20">
        <v>37770</v>
      </c>
      <c r="C59"/>
      <c r="D59" s="73">
        <v>315.27</v>
      </c>
    </row>
    <row r="60" spans="1:4" ht="23.25">
      <c r="A60" s="19">
        <v>23527</v>
      </c>
      <c r="B60" s="20">
        <v>37771</v>
      </c>
      <c r="C60"/>
      <c r="D60" s="73">
        <v>315.2</v>
      </c>
    </row>
    <row r="61" spans="1:4" ht="23.25">
      <c r="A61" s="19">
        <v>23528</v>
      </c>
      <c r="B61" s="20">
        <v>37772</v>
      </c>
      <c r="C61"/>
      <c r="D61" s="73">
        <v>315.14</v>
      </c>
    </row>
    <row r="62" spans="1:4" ht="23.25">
      <c r="A62" s="19">
        <v>23529</v>
      </c>
      <c r="B62" s="20">
        <v>37773</v>
      </c>
      <c r="C62"/>
      <c r="D62" s="21">
        <v>315.12</v>
      </c>
    </row>
    <row r="63" spans="1:4" ht="23.25">
      <c r="A63" s="19">
        <v>23530</v>
      </c>
      <c r="B63" s="20">
        <v>37774</v>
      </c>
      <c r="C63"/>
      <c r="D63" s="21">
        <v>314.97</v>
      </c>
    </row>
    <row r="64" spans="1:4" ht="23.25">
      <c r="A64" s="19">
        <v>23531</v>
      </c>
      <c r="B64" s="20">
        <v>37775</v>
      </c>
      <c r="C64"/>
      <c r="D64" s="21">
        <v>314.91</v>
      </c>
    </row>
    <row r="65" spans="1:4" ht="23.25">
      <c r="A65" s="19">
        <v>23532</v>
      </c>
      <c r="B65" s="20">
        <v>37776</v>
      </c>
      <c r="C65"/>
      <c r="D65" s="21">
        <v>314.87</v>
      </c>
    </row>
    <row r="66" spans="1:4" ht="23.25">
      <c r="A66" s="19">
        <v>23533</v>
      </c>
      <c r="B66" s="20">
        <v>37777</v>
      </c>
      <c r="C66"/>
      <c r="D66" s="21">
        <v>314.85</v>
      </c>
    </row>
    <row r="67" spans="1:4" ht="23.25">
      <c r="A67" s="19">
        <v>23534</v>
      </c>
      <c r="B67" s="20">
        <v>37778</v>
      </c>
      <c r="C67"/>
      <c r="D67" s="21">
        <v>314.9</v>
      </c>
    </row>
    <row r="68" spans="1:5" ht="23.25">
      <c r="A68" s="19">
        <v>23535</v>
      </c>
      <c r="B68" s="20">
        <v>37779</v>
      </c>
      <c r="C68"/>
      <c r="D68" s="21">
        <v>315.07</v>
      </c>
      <c r="E68" s="181">
        <v>315.006</v>
      </c>
    </row>
    <row r="69" spans="1:4" ht="23.25">
      <c r="A69" s="19">
        <v>23536</v>
      </c>
      <c r="B69" s="20">
        <v>37780</v>
      </c>
      <c r="C69"/>
      <c r="D69" s="21">
        <v>315.02</v>
      </c>
    </row>
    <row r="70" spans="1:4" ht="23.25">
      <c r="A70" s="19">
        <v>23537</v>
      </c>
      <c r="B70" s="20">
        <v>37781</v>
      </c>
      <c r="C70"/>
      <c r="D70" s="21">
        <v>315.13</v>
      </c>
    </row>
    <row r="71" spans="1:4" ht="23.25">
      <c r="A71" s="19">
        <v>23538</v>
      </c>
      <c r="B71" s="20">
        <v>37782</v>
      </c>
      <c r="C71"/>
      <c r="D71" s="21">
        <v>315.3</v>
      </c>
    </row>
    <row r="72" spans="1:4" ht="23.25">
      <c r="A72" s="19">
        <v>23539</v>
      </c>
      <c r="B72" s="20">
        <v>37783</v>
      </c>
      <c r="C72"/>
      <c r="D72" s="21">
        <v>315.4</v>
      </c>
    </row>
    <row r="73" spans="1:4" ht="23.25">
      <c r="A73" s="19">
        <v>23540</v>
      </c>
      <c r="B73" s="20">
        <v>37784</v>
      </c>
      <c r="C73"/>
      <c r="D73" s="21">
        <v>315.38</v>
      </c>
    </row>
    <row r="74" spans="1:4" ht="23.25">
      <c r="A74" s="19">
        <v>23541</v>
      </c>
      <c r="B74" s="20">
        <v>37785</v>
      </c>
      <c r="C74"/>
      <c r="D74" s="21">
        <v>315.16</v>
      </c>
    </row>
    <row r="75" spans="1:4" ht="23.25">
      <c r="A75" s="19">
        <v>23542</v>
      </c>
      <c r="B75" s="20">
        <v>37786</v>
      </c>
      <c r="C75"/>
      <c r="D75" s="21">
        <v>315.12</v>
      </c>
    </row>
    <row r="76" spans="1:4" ht="23.25">
      <c r="A76" s="19">
        <v>23543</v>
      </c>
      <c r="B76" s="20">
        <v>37787</v>
      </c>
      <c r="C76"/>
      <c r="D76" s="21">
        <v>315.17</v>
      </c>
    </row>
    <row r="77" spans="1:4" ht="23.25">
      <c r="A77" s="19">
        <v>23544</v>
      </c>
      <c r="B77" s="20">
        <v>37788</v>
      </c>
      <c r="C77"/>
      <c r="D77" s="21">
        <v>315.02</v>
      </c>
    </row>
    <row r="78" spans="1:4" ht="23.25">
      <c r="A78" s="19">
        <v>23545</v>
      </c>
      <c r="B78" s="20">
        <v>37789</v>
      </c>
      <c r="C78"/>
      <c r="D78" s="21">
        <v>315.16</v>
      </c>
    </row>
    <row r="79" spans="1:4" ht="23.25">
      <c r="A79" s="19">
        <v>23546</v>
      </c>
      <c r="B79" s="20">
        <v>37790</v>
      </c>
      <c r="C79"/>
      <c r="D79" s="21">
        <v>315.14</v>
      </c>
    </row>
    <row r="80" spans="1:4" ht="23.25">
      <c r="A80" s="19">
        <v>23547</v>
      </c>
      <c r="B80" s="20">
        <v>37791</v>
      </c>
      <c r="C80"/>
      <c r="D80" s="21">
        <v>315.02</v>
      </c>
    </row>
    <row r="81" spans="1:4" ht="23.25">
      <c r="A81" s="19">
        <v>23548</v>
      </c>
      <c r="B81" s="20">
        <v>37792</v>
      </c>
      <c r="C81"/>
      <c r="D81" s="21">
        <v>314.92</v>
      </c>
    </row>
    <row r="82" spans="1:4" ht="23.25">
      <c r="A82" s="19">
        <v>23549</v>
      </c>
      <c r="B82" s="20">
        <v>37793</v>
      </c>
      <c r="C82"/>
      <c r="D82" s="21">
        <v>314.86</v>
      </c>
    </row>
    <row r="83" spans="1:4" ht="23.25">
      <c r="A83" s="19">
        <v>23550</v>
      </c>
      <c r="B83" s="20">
        <v>37794</v>
      </c>
      <c r="C83"/>
      <c r="D83" s="21">
        <v>314.8</v>
      </c>
    </row>
    <row r="84" spans="1:4" ht="23.25">
      <c r="A84" s="19">
        <v>23551</v>
      </c>
      <c r="B84" s="20">
        <v>37795</v>
      </c>
      <c r="C84"/>
      <c r="D84" s="21">
        <v>314.82</v>
      </c>
    </row>
    <row r="85" spans="1:4" ht="23.25">
      <c r="A85" s="19">
        <v>23552</v>
      </c>
      <c r="B85" s="20">
        <v>37796</v>
      </c>
      <c r="C85"/>
      <c r="D85" s="21">
        <v>314.76</v>
      </c>
    </row>
    <row r="86" spans="1:4" ht="23.25">
      <c r="A86" s="19">
        <v>23553</v>
      </c>
      <c r="B86" s="20">
        <v>37797</v>
      </c>
      <c r="C86"/>
      <c r="D86" s="21">
        <v>314.78</v>
      </c>
    </row>
    <row r="87" spans="1:4" ht="23.25">
      <c r="A87" s="19">
        <v>23554</v>
      </c>
      <c r="B87" s="20">
        <v>37798</v>
      </c>
      <c r="C87"/>
      <c r="D87" s="21">
        <v>314.78</v>
      </c>
    </row>
    <row r="88" spans="1:4" ht="23.25">
      <c r="A88" s="19">
        <v>23555</v>
      </c>
      <c r="B88" s="20">
        <v>37799</v>
      </c>
      <c r="C88"/>
      <c r="D88" s="21">
        <v>314.76</v>
      </c>
    </row>
    <row r="89" spans="1:5" ht="23.25">
      <c r="A89" s="19">
        <v>23556</v>
      </c>
      <c r="B89" s="20">
        <v>37800</v>
      </c>
      <c r="C89"/>
      <c r="D89" s="21">
        <v>314.74</v>
      </c>
      <c r="E89" s="181">
        <v>314.746</v>
      </c>
    </row>
    <row r="90" spans="1:4" ht="23.25">
      <c r="A90" s="19">
        <v>23557</v>
      </c>
      <c r="B90" s="20">
        <v>37801</v>
      </c>
      <c r="C90"/>
      <c r="D90" s="21">
        <v>314.73</v>
      </c>
    </row>
    <row r="91" spans="1:4" ht="23.25">
      <c r="A91" s="19">
        <v>23558</v>
      </c>
      <c r="B91" s="20">
        <v>37802</v>
      </c>
      <c r="C91"/>
      <c r="D91" s="21">
        <v>314.72</v>
      </c>
    </row>
    <row r="92" spans="1:4" ht="23.25">
      <c r="A92" s="19">
        <v>23559</v>
      </c>
      <c r="B92" s="20">
        <v>37803</v>
      </c>
      <c r="C92"/>
      <c r="D92" s="21">
        <v>314.75</v>
      </c>
    </row>
    <row r="93" spans="1:4" ht="23.25">
      <c r="A93" s="19">
        <v>23560</v>
      </c>
      <c r="B93" s="20">
        <v>37804</v>
      </c>
      <c r="C93"/>
      <c r="D93" s="21">
        <v>315.04</v>
      </c>
    </row>
    <row r="94" spans="1:4" ht="23.25">
      <c r="A94" s="19">
        <v>23561</v>
      </c>
      <c r="B94" s="20">
        <v>37805</v>
      </c>
      <c r="C94"/>
      <c r="D94" s="29">
        <v>315.12</v>
      </c>
    </row>
    <row r="95" spans="1:4" ht="23.25">
      <c r="A95" s="19">
        <v>23562</v>
      </c>
      <c r="B95" s="20">
        <v>37806</v>
      </c>
      <c r="C95"/>
      <c r="D95" s="29">
        <v>314.95</v>
      </c>
    </row>
    <row r="96" spans="1:5" ht="23.25">
      <c r="A96" s="19">
        <v>23563</v>
      </c>
      <c r="B96" s="20">
        <v>37807</v>
      </c>
      <c r="C96"/>
      <c r="D96" s="21">
        <v>314.86</v>
      </c>
      <c r="E96" s="181">
        <v>314.886</v>
      </c>
    </row>
    <row r="97" spans="1:4" ht="23.25">
      <c r="A97" s="19">
        <v>23564</v>
      </c>
      <c r="B97" s="20">
        <v>37808</v>
      </c>
      <c r="C97"/>
      <c r="D97" s="21">
        <v>314.81</v>
      </c>
    </row>
    <row r="98" spans="1:4" ht="23.25">
      <c r="A98" s="19">
        <v>23565</v>
      </c>
      <c r="B98" s="20">
        <v>37809</v>
      </c>
      <c r="C98"/>
      <c r="D98" s="21">
        <v>314.88</v>
      </c>
    </row>
    <row r="99" spans="1:4" ht="23.25">
      <c r="A99" s="19">
        <v>23566</v>
      </c>
      <c r="B99" s="20">
        <v>37810</v>
      </c>
      <c r="C99"/>
      <c r="D99" s="21">
        <v>315.16</v>
      </c>
    </row>
    <row r="100" spans="1:4" ht="23.25">
      <c r="A100" s="19">
        <v>23567</v>
      </c>
      <c r="B100" s="20">
        <v>37811</v>
      </c>
      <c r="C100"/>
      <c r="D100" s="21">
        <v>315.46</v>
      </c>
    </row>
    <row r="101" spans="1:4" ht="23.25">
      <c r="A101" s="19">
        <v>23568</v>
      </c>
      <c r="B101" s="20">
        <v>37812</v>
      </c>
      <c r="C101"/>
      <c r="D101" s="21">
        <v>315.64</v>
      </c>
    </row>
    <row r="102" spans="1:4" ht="23.25">
      <c r="A102" s="19">
        <v>23569</v>
      </c>
      <c r="B102" s="20">
        <v>37813</v>
      </c>
      <c r="C102"/>
      <c r="D102" s="21">
        <v>315.5</v>
      </c>
    </row>
    <row r="103" spans="1:4" ht="23.25">
      <c r="A103" s="19">
        <v>23570</v>
      </c>
      <c r="B103" s="20">
        <v>37814</v>
      </c>
      <c r="C103"/>
      <c r="D103" s="21">
        <v>315.5</v>
      </c>
    </row>
    <row r="104" spans="1:4" ht="23.25">
      <c r="A104" s="19">
        <v>23571</v>
      </c>
      <c r="B104" s="20">
        <v>37815</v>
      </c>
      <c r="C104"/>
      <c r="D104" s="21">
        <v>315.34</v>
      </c>
    </row>
    <row r="105" spans="1:4" ht="23.25">
      <c r="A105" s="19">
        <v>23572</v>
      </c>
      <c r="B105" s="20">
        <v>37816</v>
      </c>
      <c r="C105"/>
      <c r="D105" s="21">
        <v>315.16</v>
      </c>
    </row>
    <row r="106" spans="1:5" ht="23.25">
      <c r="A106" s="19">
        <v>23573</v>
      </c>
      <c r="B106" s="20">
        <v>37817</v>
      </c>
      <c r="C106"/>
      <c r="D106" s="21">
        <v>315.07</v>
      </c>
      <c r="E106" s="181">
        <v>315.076</v>
      </c>
    </row>
    <row r="107" spans="1:4" ht="23.25">
      <c r="A107" s="19">
        <v>23574</v>
      </c>
      <c r="B107" s="20">
        <v>37818</v>
      </c>
      <c r="C107"/>
      <c r="D107" s="21">
        <v>315.17</v>
      </c>
    </row>
    <row r="108" spans="1:4" ht="23.25">
      <c r="A108" s="19">
        <v>23575</v>
      </c>
      <c r="B108" s="20">
        <v>37819</v>
      </c>
      <c r="C108"/>
      <c r="D108" s="21">
        <v>315.4</v>
      </c>
    </row>
    <row r="109" spans="1:4" ht="23.25">
      <c r="A109" s="19">
        <v>23576</v>
      </c>
      <c r="B109" s="20">
        <v>37820</v>
      </c>
      <c r="C109"/>
      <c r="D109" s="21">
        <v>315.18</v>
      </c>
    </row>
    <row r="110" spans="1:5" ht="23.25">
      <c r="A110" s="19">
        <v>23577</v>
      </c>
      <c r="B110" s="20">
        <v>37821</v>
      </c>
      <c r="C110"/>
      <c r="D110" s="21">
        <v>315.08</v>
      </c>
      <c r="E110" s="184"/>
    </row>
    <row r="111" spans="1:4" ht="23.25">
      <c r="A111" s="19">
        <v>23578</v>
      </c>
      <c r="B111" s="20">
        <v>37822</v>
      </c>
      <c r="C111"/>
      <c r="D111" s="29">
        <v>315.13</v>
      </c>
    </row>
    <row r="112" spans="1:4" ht="23.25">
      <c r="A112" s="19">
        <v>23579</v>
      </c>
      <c r="B112" s="20">
        <v>37823</v>
      </c>
      <c r="C112"/>
      <c r="D112" s="21">
        <v>315.38</v>
      </c>
    </row>
    <row r="113" spans="1:4" ht="23.25">
      <c r="A113" s="19">
        <v>23580</v>
      </c>
      <c r="B113" s="20">
        <v>37824</v>
      </c>
      <c r="C113"/>
      <c r="D113" s="21">
        <v>315.28</v>
      </c>
    </row>
    <row r="114" spans="1:4" ht="23.25">
      <c r="A114" s="19">
        <v>23581</v>
      </c>
      <c r="B114" s="20">
        <v>37825</v>
      </c>
      <c r="C114"/>
      <c r="D114" s="21">
        <v>315.19</v>
      </c>
    </row>
    <row r="115" spans="1:5" ht="23.25">
      <c r="A115" s="19">
        <v>23582</v>
      </c>
      <c r="B115" s="20">
        <v>37826</v>
      </c>
      <c r="C115"/>
      <c r="D115" s="21">
        <v>315.16</v>
      </c>
      <c r="E115" s="184"/>
    </row>
    <row r="116" spans="1:4" ht="23.25">
      <c r="A116" s="19">
        <v>23583</v>
      </c>
      <c r="B116" s="20">
        <v>37827</v>
      </c>
      <c r="C116"/>
      <c r="D116" s="21">
        <v>315.11</v>
      </c>
    </row>
    <row r="117" spans="1:4" ht="23.25">
      <c r="A117" s="19">
        <v>23584</v>
      </c>
      <c r="B117" s="20">
        <v>37828</v>
      </c>
      <c r="C117"/>
      <c r="D117" s="21">
        <v>315.08</v>
      </c>
    </row>
    <row r="118" spans="1:4" ht="23.25">
      <c r="A118" s="19">
        <v>23585</v>
      </c>
      <c r="B118" s="20">
        <v>37829</v>
      </c>
      <c r="C118"/>
      <c r="D118" s="21">
        <v>315.03</v>
      </c>
    </row>
    <row r="119" spans="1:4" ht="23.25">
      <c r="A119" s="19">
        <v>23586</v>
      </c>
      <c r="B119" s="20">
        <v>37830</v>
      </c>
      <c r="C119"/>
      <c r="D119" s="21">
        <v>315.06</v>
      </c>
    </row>
    <row r="120" spans="1:4" ht="23.25">
      <c r="A120" s="19">
        <v>23587</v>
      </c>
      <c r="B120" s="20">
        <v>37831</v>
      </c>
      <c r="C120"/>
      <c r="D120" s="21">
        <v>315.04</v>
      </c>
    </row>
    <row r="121" spans="1:4" ht="23.25">
      <c r="A121" s="19">
        <v>23588</v>
      </c>
      <c r="B121" s="20">
        <v>37832</v>
      </c>
      <c r="C121"/>
      <c r="D121" s="21">
        <v>315.01</v>
      </c>
    </row>
    <row r="122" spans="1:4" ht="23.25">
      <c r="A122" s="19">
        <v>23589</v>
      </c>
      <c r="B122" s="20">
        <v>37833</v>
      </c>
      <c r="C122"/>
      <c r="D122" s="21">
        <v>314.96</v>
      </c>
    </row>
    <row r="123" spans="1:4" ht="23.25">
      <c r="A123" s="19">
        <v>23590</v>
      </c>
      <c r="B123" s="20">
        <v>37834</v>
      </c>
      <c r="C123"/>
      <c r="D123" s="21">
        <v>314.93</v>
      </c>
    </row>
    <row r="124" spans="1:4" ht="23.25">
      <c r="A124" s="19">
        <v>23591</v>
      </c>
      <c r="B124" s="20">
        <v>37835</v>
      </c>
      <c r="C124"/>
      <c r="D124" s="21">
        <v>314.93</v>
      </c>
    </row>
    <row r="125" spans="1:4" ht="23.25">
      <c r="A125" s="19">
        <v>23592</v>
      </c>
      <c r="B125" s="20">
        <v>37836</v>
      </c>
      <c r="C125"/>
      <c r="D125" s="29">
        <v>314.97</v>
      </c>
    </row>
    <row r="126" spans="1:5" ht="23.25">
      <c r="A126" s="19">
        <v>23593</v>
      </c>
      <c r="B126" s="20">
        <v>37837</v>
      </c>
      <c r="C126"/>
      <c r="D126" s="29">
        <v>314.93</v>
      </c>
      <c r="E126" s="181">
        <v>314.936</v>
      </c>
    </row>
    <row r="127" spans="1:4" ht="23.25">
      <c r="A127" s="19">
        <v>23594</v>
      </c>
      <c r="B127" s="20">
        <v>37838</v>
      </c>
      <c r="C127"/>
      <c r="D127" s="21">
        <v>314.94</v>
      </c>
    </row>
    <row r="128" spans="1:4" ht="23.25">
      <c r="A128" s="19">
        <v>23595</v>
      </c>
      <c r="B128" s="20">
        <v>37839</v>
      </c>
      <c r="C128"/>
      <c r="D128" s="21">
        <v>314.98</v>
      </c>
    </row>
    <row r="129" spans="1:4" ht="23.25">
      <c r="A129" s="19">
        <v>23596</v>
      </c>
      <c r="B129" s="20">
        <v>37840</v>
      </c>
      <c r="C129"/>
      <c r="D129" s="21">
        <v>314.92</v>
      </c>
    </row>
    <row r="130" spans="1:4" ht="23.25">
      <c r="A130" s="19">
        <v>23597</v>
      </c>
      <c r="B130" s="20">
        <v>37841</v>
      </c>
      <c r="C130"/>
      <c r="D130" s="21">
        <v>314.85</v>
      </c>
    </row>
    <row r="131" spans="1:4" ht="23.25">
      <c r="A131" s="19">
        <v>23598</v>
      </c>
      <c r="B131" s="20">
        <v>37842</v>
      </c>
      <c r="C131"/>
      <c r="D131" s="21">
        <v>314.8</v>
      </c>
    </row>
    <row r="132" spans="1:4" ht="23.25">
      <c r="A132" s="19">
        <v>23599</v>
      </c>
      <c r="B132" s="20">
        <v>37843</v>
      </c>
      <c r="C132"/>
      <c r="D132" s="21">
        <v>314.84</v>
      </c>
    </row>
    <row r="133" spans="1:5" ht="23.25">
      <c r="A133" s="19">
        <v>23600</v>
      </c>
      <c r="B133" s="20">
        <v>37844</v>
      </c>
      <c r="C133"/>
      <c r="D133" s="21">
        <v>314.9</v>
      </c>
      <c r="E133" s="181">
        <v>314.896</v>
      </c>
    </row>
    <row r="134" spans="1:4" ht="23.25">
      <c r="A134" s="19">
        <v>23601</v>
      </c>
      <c r="B134" s="20">
        <v>37845</v>
      </c>
      <c r="C134"/>
      <c r="D134" s="21">
        <v>314.93</v>
      </c>
    </row>
    <row r="135" spans="1:4" ht="23.25">
      <c r="A135" s="19">
        <v>23602</v>
      </c>
      <c r="B135" s="20">
        <v>37846</v>
      </c>
      <c r="C135"/>
      <c r="D135" s="21">
        <v>314.89</v>
      </c>
    </row>
    <row r="136" spans="1:4" ht="23.25">
      <c r="A136" s="19">
        <v>23603</v>
      </c>
      <c r="B136" s="20">
        <v>37847</v>
      </c>
      <c r="C136"/>
      <c r="D136" s="21">
        <v>314.89</v>
      </c>
    </row>
    <row r="137" spans="1:4" ht="23.25">
      <c r="A137" s="19">
        <v>23604</v>
      </c>
      <c r="B137" s="20">
        <v>37848</v>
      </c>
      <c r="C137"/>
      <c r="D137" s="21">
        <v>314.93</v>
      </c>
    </row>
    <row r="138" spans="1:4" ht="23.25">
      <c r="A138" s="19">
        <v>23605</v>
      </c>
      <c r="B138" s="20">
        <v>37849</v>
      </c>
      <c r="C138"/>
      <c r="D138" s="21">
        <v>315.48</v>
      </c>
    </row>
    <row r="139" spans="1:4" ht="23.25">
      <c r="A139" s="19">
        <v>23606</v>
      </c>
      <c r="B139" s="20">
        <v>37850</v>
      </c>
      <c r="C139"/>
      <c r="D139" s="21">
        <v>315.76</v>
      </c>
    </row>
    <row r="140" spans="1:4" ht="23.25">
      <c r="A140" s="19">
        <v>23607</v>
      </c>
      <c r="B140" s="20">
        <v>37851</v>
      </c>
      <c r="C140"/>
      <c r="D140" s="21">
        <v>315.43</v>
      </c>
    </row>
    <row r="141" spans="1:4" ht="23.25">
      <c r="A141" s="19">
        <v>23608</v>
      </c>
      <c r="B141" s="20">
        <v>37852</v>
      </c>
      <c r="C141"/>
      <c r="D141" s="29">
        <v>315.2</v>
      </c>
    </row>
    <row r="142" spans="1:4" ht="23.25">
      <c r="A142" s="19">
        <v>23609</v>
      </c>
      <c r="B142" s="20">
        <v>37853</v>
      </c>
      <c r="C142"/>
      <c r="D142" s="21">
        <v>315.18</v>
      </c>
    </row>
    <row r="143" spans="1:4" ht="23.25">
      <c r="A143" s="19">
        <v>23610</v>
      </c>
      <c r="B143" s="20">
        <v>37854</v>
      </c>
      <c r="C143"/>
      <c r="D143" s="21">
        <v>315.31</v>
      </c>
    </row>
    <row r="144" spans="1:4" ht="23.25">
      <c r="A144" s="19">
        <v>23611</v>
      </c>
      <c r="B144" s="20">
        <v>37855</v>
      </c>
      <c r="C144"/>
      <c r="D144" s="21">
        <v>315.09</v>
      </c>
    </row>
    <row r="145" spans="1:4" ht="23.25">
      <c r="A145" s="19">
        <v>23612</v>
      </c>
      <c r="B145" s="20">
        <v>37856</v>
      </c>
      <c r="C145"/>
      <c r="D145" s="21">
        <v>314.97</v>
      </c>
    </row>
    <row r="146" spans="1:5" ht="23.25">
      <c r="A146" s="19">
        <v>23613</v>
      </c>
      <c r="B146" s="20">
        <v>37857</v>
      </c>
      <c r="C146"/>
      <c r="D146" s="21">
        <v>314.97</v>
      </c>
      <c r="E146" s="181">
        <v>314.966</v>
      </c>
    </row>
    <row r="147" spans="1:4" ht="23.25">
      <c r="A147" s="19">
        <v>23614</v>
      </c>
      <c r="B147" s="20">
        <v>37858</v>
      </c>
      <c r="C147"/>
      <c r="D147" s="21">
        <v>314.97</v>
      </c>
    </row>
    <row r="148" spans="1:4" ht="23.25">
      <c r="A148" s="19">
        <v>23615</v>
      </c>
      <c r="B148" s="20">
        <v>37859</v>
      </c>
      <c r="C148"/>
      <c r="D148" s="21">
        <v>314.99</v>
      </c>
    </row>
    <row r="149" spans="1:4" ht="23.25">
      <c r="A149" s="19">
        <v>23616</v>
      </c>
      <c r="B149" s="20">
        <v>37860</v>
      </c>
      <c r="C149"/>
      <c r="D149" s="21">
        <v>315</v>
      </c>
    </row>
    <row r="150" spans="1:4" ht="23.25">
      <c r="A150" s="19">
        <v>23617</v>
      </c>
      <c r="B150" s="20">
        <v>37861</v>
      </c>
      <c r="C150"/>
      <c r="D150" s="21">
        <v>315.05</v>
      </c>
    </row>
    <row r="151" spans="1:4" ht="23.25">
      <c r="A151" s="19">
        <v>23618</v>
      </c>
      <c r="B151" s="20">
        <v>37862</v>
      </c>
      <c r="C151"/>
      <c r="D151" s="21">
        <v>315.14</v>
      </c>
    </row>
    <row r="152" spans="1:4" ht="23.25">
      <c r="A152" s="19">
        <v>23619</v>
      </c>
      <c r="B152" s="20">
        <v>37863</v>
      </c>
      <c r="C152"/>
      <c r="D152" s="21">
        <v>315.29</v>
      </c>
    </row>
    <row r="153" spans="1:4" ht="23.25">
      <c r="A153" s="19">
        <v>23620</v>
      </c>
      <c r="B153" s="20">
        <v>37864</v>
      </c>
      <c r="C153"/>
      <c r="D153" s="21">
        <v>315.15</v>
      </c>
    </row>
    <row r="154" spans="1:4" ht="23.25">
      <c r="A154" s="19">
        <v>23621</v>
      </c>
      <c r="B154" s="20">
        <v>37865</v>
      </c>
      <c r="C154"/>
      <c r="D154" s="21">
        <v>315.06</v>
      </c>
    </row>
    <row r="155" spans="1:4" ht="23.25">
      <c r="A155" s="19">
        <v>23622</v>
      </c>
      <c r="B155" s="20">
        <v>37866</v>
      </c>
      <c r="C155"/>
      <c r="D155" s="21">
        <v>314.98</v>
      </c>
    </row>
    <row r="156" spans="1:4" ht="23.25">
      <c r="A156" s="19">
        <v>23623</v>
      </c>
      <c r="B156" s="20">
        <v>37867</v>
      </c>
      <c r="C156"/>
      <c r="D156" s="21">
        <v>314.98</v>
      </c>
    </row>
    <row r="157" spans="1:5" ht="23.25">
      <c r="A157" s="19">
        <v>23624</v>
      </c>
      <c r="B157" s="20">
        <v>37868</v>
      </c>
      <c r="C157"/>
      <c r="D157" s="21">
        <v>315.08</v>
      </c>
      <c r="E157" s="181">
        <v>314.906</v>
      </c>
    </row>
    <row r="158" spans="1:4" ht="23.25">
      <c r="A158" s="19">
        <v>23625</v>
      </c>
      <c r="B158" s="20">
        <v>37869</v>
      </c>
      <c r="C158"/>
      <c r="D158" s="29">
        <v>314.98</v>
      </c>
    </row>
    <row r="159" spans="1:4" ht="23.25">
      <c r="A159" s="19">
        <v>23626</v>
      </c>
      <c r="B159" s="20">
        <v>37870</v>
      </c>
      <c r="C159"/>
      <c r="D159" s="29">
        <v>314.88</v>
      </c>
    </row>
    <row r="160" spans="1:4" ht="23.25">
      <c r="A160" s="19">
        <v>23627</v>
      </c>
      <c r="B160" s="20">
        <v>37871</v>
      </c>
      <c r="C160"/>
      <c r="D160" s="21">
        <v>314.96</v>
      </c>
    </row>
    <row r="161" spans="1:4" ht="23.25">
      <c r="A161" s="19">
        <v>23628</v>
      </c>
      <c r="B161" s="20">
        <v>37872</v>
      </c>
      <c r="C161"/>
      <c r="D161" s="21">
        <v>315.43</v>
      </c>
    </row>
    <row r="162" spans="1:4" ht="23.25">
      <c r="A162" s="19">
        <v>23629</v>
      </c>
      <c r="B162" s="20">
        <v>37873</v>
      </c>
      <c r="C162"/>
      <c r="D162" s="21">
        <v>315.39</v>
      </c>
    </row>
    <row r="163" spans="1:4" ht="23.25">
      <c r="A163" s="19">
        <v>23630</v>
      </c>
      <c r="B163" s="20">
        <v>37874</v>
      </c>
      <c r="C163"/>
      <c r="D163" s="29">
        <v>315.7</v>
      </c>
    </row>
    <row r="164" spans="1:4" ht="23.25">
      <c r="A164" s="19">
        <v>23631</v>
      </c>
      <c r="B164" s="20">
        <v>37875</v>
      </c>
      <c r="C164"/>
      <c r="D164" s="21">
        <v>315.73</v>
      </c>
    </row>
    <row r="165" spans="1:4" ht="23.25">
      <c r="A165" s="19">
        <v>23632</v>
      </c>
      <c r="B165" s="20">
        <v>37876</v>
      </c>
      <c r="C165"/>
      <c r="D165" s="21">
        <v>315.5</v>
      </c>
    </row>
    <row r="166" spans="1:4" ht="23.25">
      <c r="A166" s="19">
        <v>23633</v>
      </c>
      <c r="B166" s="20">
        <v>37877</v>
      </c>
      <c r="C166"/>
      <c r="D166" s="21">
        <v>315.28</v>
      </c>
    </row>
    <row r="167" spans="1:4" ht="23.25">
      <c r="A167" s="19">
        <v>23634</v>
      </c>
      <c r="B167" s="20">
        <v>37878</v>
      </c>
      <c r="C167"/>
      <c r="D167" s="21">
        <v>315.16</v>
      </c>
    </row>
    <row r="168" spans="1:4" ht="23.25">
      <c r="A168" s="19">
        <v>23635</v>
      </c>
      <c r="B168" s="20">
        <v>37879</v>
      </c>
      <c r="C168"/>
      <c r="D168" s="21">
        <v>315.32</v>
      </c>
    </row>
    <row r="169" spans="1:5" ht="23.25">
      <c r="A169" s="19">
        <v>23636</v>
      </c>
      <c r="B169" s="20">
        <v>37880</v>
      </c>
      <c r="C169"/>
      <c r="D169" s="21">
        <v>315.55</v>
      </c>
      <c r="E169" s="181">
        <v>315.526</v>
      </c>
    </row>
    <row r="170" spans="1:4" ht="23.25">
      <c r="A170" s="19">
        <v>23637</v>
      </c>
      <c r="B170" s="20">
        <v>37881</v>
      </c>
      <c r="C170"/>
      <c r="D170" s="21">
        <v>315.86</v>
      </c>
    </row>
    <row r="171" spans="1:4" ht="23.25">
      <c r="A171" s="19">
        <v>23638</v>
      </c>
      <c r="B171" s="20">
        <v>37882</v>
      </c>
      <c r="C171"/>
      <c r="D171" s="21">
        <v>315.92</v>
      </c>
    </row>
    <row r="172" spans="1:4" ht="23.25">
      <c r="A172" s="19">
        <v>23639</v>
      </c>
      <c r="B172" s="20">
        <v>37883</v>
      </c>
      <c r="C172"/>
      <c r="D172" s="21">
        <v>316.05</v>
      </c>
    </row>
    <row r="173" spans="1:4" ht="23.25">
      <c r="A173" s="19">
        <v>23640</v>
      </c>
      <c r="B173" s="20">
        <v>37884</v>
      </c>
      <c r="C173"/>
      <c r="D173" s="21">
        <v>315.82</v>
      </c>
    </row>
    <row r="174" spans="1:4" ht="23.25">
      <c r="A174" s="19">
        <v>23641</v>
      </c>
      <c r="B174" s="20">
        <v>37885</v>
      </c>
      <c r="C174"/>
      <c r="D174" s="21">
        <v>315.52</v>
      </c>
    </row>
    <row r="175" spans="1:4" ht="23.25">
      <c r="A175" s="19">
        <v>23642</v>
      </c>
      <c r="B175" s="20">
        <v>37886</v>
      </c>
      <c r="C175"/>
      <c r="D175" s="21">
        <v>315.63</v>
      </c>
    </row>
    <row r="176" spans="1:4" ht="23.25">
      <c r="A176" s="19">
        <v>23643</v>
      </c>
      <c r="B176" s="20">
        <v>37887</v>
      </c>
      <c r="C176"/>
      <c r="D176" s="21">
        <v>315.78</v>
      </c>
    </row>
    <row r="177" spans="1:4" ht="23.25">
      <c r="A177" s="19">
        <v>23644</v>
      </c>
      <c r="B177" s="20">
        <v>37888</v>
      </c>
      <c r="C177"/>
      <c r="D177" s="21">
        <v>316.07</v>
      </c>
    </row>
    <row r="178" spans="1:4" ht="23.25">
      <c r="A178" s="19">
        <v>23645</v>
      </c>
      <c r="B178" s="20">
        <v>37889</v>
      </c>
      <c r="C178"/>
      <c r="D178" s="21">
        <v>315.76</v>
      </c>
    </row>
    <row r="179" spans="1:4" ht="23.25">
      <c r="A179" s="19">
        <v>23646</v>
      </c>
      <c r="B179" s="20">
        <v>37890</v>
      </c>
      <c r="C179"/>
      <c r="D179" s="21">
        <v>315.64</v>
      </c>
    </row>
    <row r="180" spans="1:5" ht="23.25">
      <c r="A180" s="19">
        <v>23647</v>
      </c>
      <c r="B180" s="20">
        <v>37891</v>
      </c>
      <c r="C180"/>
      <c r="D180" s="21">
        <v>316.18</v>
      </c>
      <c r="E180" s="184">
        <v>316.176</v>
      </c>
    </row>
    <row r="181" spans="1:4" ht="23.25">
      <c r="A181" s="19">
        <v>23648</v>
      </c>
      <c r="B181" s="20">
        <v>37892</v>
      </c>
      <c r="C181"/>
      <c r="D181" s="21">
        <v>316.21</v>
      </c>
    </row>
    <row r="182" spans="1:4" ht="23.25">
      <c r="A182" s="19">
        <v>23649</v>
      </c>
      <c r="B182" s="20">
        <v>37893</v>
      </c>
      <c r="C182"/>
      <c r="D182" s="29">
        <v>316.13</v>
      </c>
    </row>
    <row r="183" spans="1:4" ht="23.25">
      <c r="A183" s="19">
        <v>23650</v>
      </c>
      <c r="B183" s="20">
        <v>37894</v>
      </c>
      <c r="C183"/>
      <c r="D183" s="29">
        <v>315.83</v>
      </c>
    </row>
    <row r="184" spans="1:4" ht="23.25">
      <c r="A184" s="19">
        <v>23651</v>
      </c>
      <c r="B184" s="20">
        <v>37895</v>
      </c>
      <c r="C184"/>
      <c r="D184" s="21">
        <v>315.61</v>
      </c>
    </row>
    <row r="185" spans="1:4" ht="23.25">
      <c r="A185" s="19">
        <v>23652</v>
      </c>
      <c r="B185" s="20">
        <v>37896</v>
      </c>
      <c r="C185"/>
      <c r="D185" s="21">
        <v>315.71</v>
      </c>
    </row>
    <row r="186" spans="1:4" ht="23.25">
      <c r="A186" s="19">
        <v>23653</v>
      </c>
      <c r="B186" s="20">
        <v>37897</v>
      </c>
      <c r="C186"/>
      <c r="D186" s="21">
        <v>315.77</v>
      </c>
    </row>
    <row r="187" spans="1:4" ht="23.25">
      <c r="A187" s="19">
        <v>23654</v>
      </c>
      <c r="B187" s="20">
        <v>37898</v>
      </c>
      <c r="C187"/>
      <c r="D187" s="21">
        <v>315.7</v>
      </c>
    </row>
    <row r="188" spans="1:5" ht="23.25">
      <c r="A188" s="19">
        <v>23655</v>
      </c>
      <c r="B188" s="20">
        <v>37899</v>
      </c>
      <c r="C188"/>
      <c r="D188" s="21">
        <v>315.5</v>
      </c>
      <c r="E188" s="181">
        <v>315.526</v>
      </c>
    </row>
    <row r="189" spans="1:4" ht="23.25">
      <c r="A189" s="19">
        <v>23656</v>
      </c>
      <c r="B189" s="20">
        <v>37900</v>
      </c>
      <c r="C189"/>
      <c r="D189" s="21">
        <v>315.4</v>
      </c>
    </row>
    <row r="190" spans="1:4" ht="23.25">
      <c r="A190" s="19">
        <v>23657</v>
      </c>
      <c r="B190" s="20">
        <v>37901</v>
      </c>
      <c r="C190"/>
      <c r="D190" s="21">
        <v>315.34</v>
      </c>
    </row>
    <row r="191" spans="1:4" ht="23.25">
      <c r="A191" s="19">
        <v>23658</v>
      </c>
      <c r="B191" s="20">
        <v>37902</v>
      </c>
      <c r="C191"/>
      <c r="D191" s="21">
        <v>315.2</v>
      </c>
    </row>
    <row r="192" spans="1:4" ht="23.25">
      <c r="A192" s="19">
        <v>23659</v>
      </c>
      <c r="B192" s="20">
        <v>37903</v>
      </c>
      <c r="C192"/>
      <c r="D192" s="21">
        <v>315.09</v>
      </c>
    </row>
    <row r="193" spans="1:4" ht="23.25">
      <c r="A193" s="19">
        <v>23660</v>
      </c>
      <c r="B193" s="20">
        <v>37904</v>
      </c>
      <c r="C193"/>
      <c r="D193" s="21">
        <v>315.02</v>
      </c>
    </row>
    <row r="194" spans="1:4" ht="23.25">
      <c r="A194" s="19">
        <v>23661</v>
      </c>
      <c r="B194" s="20">
        <v>37905</v>
      </c>
      <c r="C194"/>
      <c r="D194" s="21">
        <v>315</v>
      </c>
    </row>
    <row r="195" spans="1:4" ht="23.25">
      <c r="A195" s="19">
        <v>23662</v>
      </c>
      <c r="B195" s="20">
        <v>37906</v>
      </c>
      <c r="C195"/>
      <c r="D195" s="21">
        <v>315.12</v>
      </c>
    </row>
    <row r="196" spans="1:4" ht="23.25">
      <c r="A196" s="19">
        <v>23663</v>
      </c>
      <c r="B196" s="20">
        <v>37907</v>
      </c>
      <c r="C196"/>
      <c r="D196" s="21">
        <v>315.07</v>
      </c>
    </row>
    <row r="197" spans="1:4" ht="23.25">
      <c r="A197" s="19">
        <v>23664</v>
      </c>
      <c r="B197" s="20">
        <v>37908</v>
      </c>
      <c r="C197"/>
      <c r="D197" s="21">
        <v>315.01</v>
      </c>
    </row>
    <row r="198" spans="1:5" ht="23.25">
      <c r="A198" s="19">
        <v>23665</v>
      </c>
      <c r="B198" s="20">
        <v>37909</v>
      </c>
      <c r="C198"/>
      <c r="D198" s="21">
        <v>315</v>
      </c>
      <c r="E198" s="181">
        <v>314.976</v>
      </c>
    </row>
    <row r="199" spans="1:4" ht="23.25">
      <c r="A199" s="19">
        <v>23666</v>
      </c>
      <c r="B199" s="20">
        <v>37910</v>
      </c>
      <c r="C199"/>
      <c r="D199" s="21">
        <v>315.09</v>
      </c>
    </row>
    <row r="200" spans="1:4" ht="23.25">
      <c r="A200" s="19">
        <v>23667</v>
      </c>
      <c r="B200" s="20">
        <v>37911</v>
      </c>
      <c r="C200"/>
      <c r="D200" s="21">
        <v>315.5</v>
      </c>
    </row>
    <row r="201" spans="1:4" ht="23.25">
      <c r="A201" s="19">
        <v>23668</v>
      </c>
      <c r="B201" s="20">
        <v>37912</v>
      </c>
      <c r="C201"/>
      <c r="D201" s="21">
        <v>315.46</v>
      </c>
    </row>
    <row r="202" spans="1:4" ht="23.25">
      <c r="A202" s="19">
        <v>23669</v>
      </c>
      <c r="B202" s="20">
        <v>37913</v>
      </c>
      <c r="C202"/>
      <c r="D202" s="21">
        <v>315.31</v>
      </c>
    </row>
    <row r="203" spans="1:4" ht="23.25">
      <c r="A203" s="19">
        <v>23670</v>
      </c>
      <c r="B203" s="20">
        <v>37914</v>
      </c>
      <c r="C203"/>
      <c r="D203" s="21">
        <v>315.15</v>
      </c>
    </row>
    <row r="204" spans="1:5" ht="23.25">
      <c r="A204" s="19">
        <v>23671</v>
      </c>
      <c r="B204" s="20">
        <v>37915</v>
      </c>
      <c r="C204"/>
      <c r="D204" s="21">
        <v>315.13</v>
      </c>
      <c r="E204" s="184"/>
    </row>
    <row r="205" spans="1:4" ht="23.25">
      <c r="A205" s="19">
        <v>23672</v>
      </c>
      <c r="B205" s="20">
        <v>37916</v>
      </c>
      <c r="C205"/>
      <c r="D205" s="21">
        <v>315.1</v>
      </c>
    </row>
    <row r="206" spans="1:4" ht="23.25">
      <c r="A206" s="19">
        <v>23673</v>
      </c>
      <c r="B206" s="20">
        <v>37917</v>
      </c>
      <c r="C206"/>
      <c r="D206" s="21">
        <v>315.65</v>
      </c>
    </row>
    <row r="207" spans="1:4" ht="23.25">
      <c r="A207" s="19">
        <v>23674</v>
      </c>
      <c r="B207" s="20">
        <v>37918</v>
      </c>
      <c r="C207"/>
      <c r="D207" s="21">
        <v>316.72</v>
      </c>
    </row>
    <row r="208" spans="1:4" ht="23.25">
      <c r="A208" s="19">
        <v>23675</v>
      </c>
      <c r="B208" s="20">
        <v>37919</v>
      </c>
      <c r="C208"/>
      <c r="D208" s="21">
        <v>316.3</v>
      </c>
    </row>
    <row r="209" spans="1:5" ht="23.25">
      <c r="A209" s="19">
        <v>23676</v>
      </c>
      <c r="B209" s="20">
        <v>37920</v>
      </c>
      <c r="C209"/>
      <c r="D209" s="21">
        <v>315.97</v>
      </c>
      <c r="E209" s="181">
        <v>316.026</v>
      </c>
    </row>
    <row r="210" spans="1:4" ht="23.25">
      <c r="A210" s="19">
        <v>23677</v>
      </c>
      <c r="B210" s="20">
        <v>37921</v>
      </c>
      <c r="C210"/>
      <c r="D210" s="21">
        <v>315.73</v>
      </c>
    </row>
    <row r="211" spans="1:4" ht="23.25">
      <c r="A211" s="19">
        <v>23678</v>
      </c>
      <c r="B211" s="20">
        <v>37922</v>
      </c>
      <c r="C211"/>
      <c r="D211" s="21">
        <v>315.64</v>
      </c>
    </row>
    <row r="212" spans="1:5" ht="23.25">
      <c r="A212" s="19">
        <v>23679</v>
      </c>
      <c r="B212" s="20">
        <v>37923</v>
      </c>
      <c r="C212"/>
      <c r="D212" s="21">
        <v>315.57</v>
      </c>
      <c r="E212" s="184"/>
    </row>
    <row r="213" spans="1:4" ht="23.25">
      <c r="A213" s="19">
        <v>23680</v>
      </c>
      <c r="B213" s="20">
        <v>37924</v>
      </c>
      <c r="C213"/>
      <c r="D213" s="21">
        <v>315.61</v>
      </c>
    </row>
    <row r="214" spans="1:4" ht="23.25">
      <c r="A214" s="19">
        <v>23681</v>
      </c>
      <c r="B214" s="20">
        <v>37925</v>
      </c>
      <c r="C214"/>
      <c r="D214" s="21">
        <v>315.64</v>
      </c>
    </row>
    <row r="215" spans="1:4" ht="23.25">
      <c r="A215" s="19">
        <v>23682</v>
      </c>
      <c r="B215" s="20">
        <v>37926</v>
      </c>
      <c r="C215"/>
      <c r="D215" s="21">
        <v>315.55475</v>
      </c>
    </row>
    <row r="216" spans="1:4" ht="23.25">
      <c r="A216" s="19">
        <v>23683</v>
      </c>
      <c r="B216" s="20">
        <v>37927</v>
      </c>
      <c r="C216"/>
      <c r="D216" s="21">
        <v>315.77725</v>
      </c>
    </row>
    <row r="217" spans="1:5" ht="23.25">
      <c r="A217" s="19">
        <v>23684</v>
      </c>
      <c r="B217" s="20">
        <v>37928</v>
      </c>
      <c r="C217"/>
      <c r="D217" s="21">
        <v>315.8068333333333</v>
      </c>
      <c r="E217" s="181">
        <v>315.806</v>
      </c>
    </row>
    <row r="218" spans="1:4" ht="23.25">
      <c r="A218" s="19">
        <v>23685</v>
      </c>
      <c r="B218" s="20">
        <v>37929</v>
      </c>
      <c r="C218"/>
      <c r="D218" s="21">
        <v>315.7968333333333</v>
      </c>
    </row>
    <row r="219" spans="1:4" ht="23.25">
      <c r="A219" s="19">
        <v>23686</v>
      </c>
      <c r="B219" s="20">
        <v>37930</v>
      </c>
      <c r="C219"/>
      <c r="D219" s="21">
        <v>315.76599999999996</v>
      </c>
    </row>
    <row r="220" spans="1:4" ht="23.25">
      <c r="A220" s="19">
        <v>23687</v>
      </c>
      <c r="B220" s="20">
        <v>37931</v>
      </c>
      <c r="C220"/>
      <c r="D220" s="21">
        <v>315.56975</v>
      </c>
    </row>
    <row r="221" spans="1:4" ht="23.25">
      <c r="A221" s="19">
        <v>23688</v>
      </c>
      <c r="B221" s="20">
        <v>37932</v>
      </c>
      <c r="C221"/>
      <c r="D221" s="21">
        <v>315.47766666666666</v>
      </c>
    </row>
    <row r="222" spans="1:4" ht="23.25">
      <c r="A222" s="19">
        <v>23689</v>
      </c>
      <c r="B222" s="20">
        <v>37933</v>
      </c>
      <c r="C222"/>
      <c r="D222" s="21">
        <v>315.37475</v>
      </c>
    </row>
    <row r="223" spans="1:4" ht="23.25">
      <c r="A223" s="19">
        <v>23690</v>
      </c>
      <c r="B223" s="20">
        <v>37934</v>
      </c>
      <c r="C223"/>
      <c r="D223" s="21">
        <v>315.31558333333334</v>
      </c>
    </row>
    <row r="224" spans="1:4" ht="23.25">
      <c r="A224" s="19">
        <v>23691</v>
      </c>
      <c r="B224" s="20">
        <v>37935</v>
      </c>
      <c r="C224"/>
      <c r="D224" s="21">
        <v>315.37808333333334</v>
      </c>
    </row>
    <row r="225" spans="1:5" ht="23.25">
      <c r="A225" s="19">
        <v>23692</v>
      </c>
      <c r="B225" s="20">
        <v>37936</v>
      </c>
      <c r="C225"/>
      <c r="D225" s="21">
        <v>315.33391666666665</v>
      </c>
      <c r="E225" s="181">
        <v>315.346</v>
      </c>
    </row>
    <row r="226" spans="1:4" ht="23.25">
      <c r="A226" s="19">
        <v>23693</v>
      </c>
      <c r="B226" s="20">
        <v>37937</v>
      </c>
      <c r="C226"/>
      <c r="D226" s="21">
        <v>315.32141666666666</v>
      </c>
    </row>
    <row r="227" spans="1:4" ht="23.25">
      <c r="A227" s="19">
        <v>23694</v>
      </c>
      <c r="B227" s="20">
        <v>37938</v>
      </c>
      <c r="C227"/>
      <c r="D227" s="21">
        <v>315.396</v>
      </c>
    </row>
    <row r="228" spans="1:4" ht="23.25">
      <c r="A228" s="19">
        <v>23695</v>
      </c>
      <c r="B228" s="20">
        <v>37939</v>
      </c>
      <c r="C228"/>
      <c r="D228" s="21">
        <v>315.44308333333333</v>
      </c>
    </row>
    <row r="229" spans="1:4" ht="23.25">
      <c r="A229" s="19">
        <v>23696</v>
      </c>
      <c r="B229" s="20">
        <v>37940</v>
      </c>
      <c r="C229"/>
      <c r="D229" s="21">
        <v>315.39475</v>
      </c>
    </row>
    <row r="230" spans="1:4" ht="23.25">
      <c r="A230" s="19">
        <v>23697</v>
      </c>
      <c r="B230" s="20">
        <v>37941</v>
      </c>
      <c r="C230"/>
      <c r="D230" s="21">
        <v>315.32391666666666</v>
      </c>
    </row>
    <row r="231" spans="1:4" ht="23.25">
      <c r="A231" s="19">
        <v>23698</v>
      </c>
      <c r="B231" s="20">
        <v>37942</v>
      </c>
      <c r="C231"/>
      <c r="D231" s="21">
        <v>315.2485</v>
      </c>
    </row>
    <row r="232" spans="1:4" ht="23.25">
      <c r="A232" s="19">
        <v>23699</v>
      </c>
      <c r="B232" s="20">
        <v>37943</v>
      </c>
      <c r="C232"/>
      <c r="D232" s="21">
        <v>315.1835</v>
      </c>
    </row>
    <row r="233" spans="1:4" ht="23.25">
      <c r="A233" s="19">
        <v>23700</v>
      </c>
      <c r="B233" s="20">
        <v>37944</v>
      </c>
      <c r="C233"/>
      <c r="D233" s="21">
        <v>315.1526666666667</v>
      </c>
    </row>
    <row r="234" spans="1:4" ht="23.25">
      <c r="A234" s="19">
        <v>23701</v>
      </c>
      <c r="B234" s="20">
        <v>37945</v>
      </c>
      <c r="C234"/>
      <c r="D234" s="21">
        <v>315.1368333333333</v>
      </c>
    </row>
    <row r="235" spans="1:4" ht="23.25">
      <c r="A235" s="19">
        <v>23702</v>
      </c>
      <c r="B235" s="20">
        <v>37946</v>
      </c>
      <c r="C235"/>
      <c r="D235" s="21">
        <v>315.0755833333333</v>
      </c>
    </row>
    <row r="236" spans="1:4" ht="23.25">
      <c r="A236" s="19">
        <v>23703</v>
      </c>
      <c r="B236" s="20">
        <v>37947</v>
      </c>
      <c r="C236"/>
      <c r="D236" s="21">
        <v>315.06266666666664</v>
      </c>
    </row>
    <row r="237" spans="1:4" ht="23.25">
      <c r="A237" s="19">
        <v>23704</v>
      </c>
      <c r="B237" s="20">
        <v>37948</v>
      </c>
      <c r="C237"/>
      <c r="D237" s="21">
        <v>315.086</v>
      </c>
    </row>
    <row r="238" spans="1:5" ht="23.25">
      <c r="A238" s="19">
        <v>23705</v>
      </c>
      <c r="B238" s="20">
        <v>37949</v>
      </c>
      <c r="C238"/>
      <c r="D238" s="21">
        <v>315.12225</v>
      </c>
      <c r="E238" s="181">
        <v>315.116</v>
      </c>
    </row>
    <row r="239" spans="1:4" ht="23.25">
      <c r="A239" s="19">
        <v>23706</v>
      </c>
      <c r="B239" s="20">
        <v>37950</v>
      </c>
      <c r="C239"/>
      <c r="D239" s="21">
        <v>315.15725</v>
      </c>
    </row>
    <row r="240" spans="1:4" ht="23.25">
      <c r="A240" s="19">
        <v>23707</v>
      </c>
      <c r="B240" s="20">
        <v>37951</v>
      </c>
      <c r="C240"/>
      <c r="D240" s="21">
        <v>315.14141666666666</v>
      </c>
    </row>
    <row r="241" spans="1:4" ht="23.25">
      <c r="A241" s="19">
        <v>23708</v>
      </c>
      <c r="B241" s="20">
        <v>37952</v>
      </c>
      <c r="C241"/>
      <c r="D241" s="21">
        <v>315.1814166666667</v>
      </c>
    </row>
    <row r="242" spans="1:5" ht="23.25">
      <c r="A242" s="19">
        <v>23709</v>
      </c>
      <c r="B242" s="20">
        <v>37953</v>
      </c>
      <c r="C242"/>
      <c r="D242" s="21">
        <v>315.1135</v>
      </c>
      <c r="E242" s="184"/>
    </row>
    <row r="243" spans="1:4" ht="23.25">
      <c r="A243" s="19">
        <v>23710</v>
      </c>
      <c r="B243" s="20">
        <v>37954</v>
      </c>
      <c r="C243"/>
      <c r="D243" s="21">
        <v>315.00141666666667</v>
      </c>
    </row>
    <row r="244" spans="1:4" ht="23.25">
      <c r="A244" s="19">
        <v>23711</v>
      </c>
      <c r="B244" s="20">
        <v>37955</v>
      </c>
      <c r="C244"/>
      <c r="D244" s="21">
        <v>314.8635</v>
      </c>
    </row>
    <row r="245" spans="1:4" ht="23.25">
      <c r="A245" s="19">
        <v>23712</v>
      </c>
      <c r="B245" s="20">
        <v>37956</v>
      </c>
      <c r="C245"/>
      <c r="D245" s="21">
        <v>314.7776666666667</v>
      </c>
    </row>
    <row r="246" spans="1:5" ht="23.25">
      <c r="A246" s="19">
        <v>23713</v>
      </c>
      <c r="B246" s="20">
        <v>37957</v>
      </c>
      <c r="C246"/>
      <c r="D246" s="21">
        <v>314.79641666666663</v>
      </c>
      <c r="E246" s="181">
        <v>314.796</v>
      </c>
    </row>
    <row r="247" spans="1:4" ht="23.25">
      <c r="A247" s="19">
        <v>23714</v>
      </c>
      <c r="B247" s="20">
        <v>37958</v>
      </c>
      <c r="C247"/>
      <c r="D247" s="21">
        <v>314.83725</v>
      </c>
    </row>
    <row r="248" spans="1:4" ht="23.25">
      <c r="A248" s="19">
        <v>23715</v>
      </c>
      <c r="B248" s="20">
        <v>37959</v>
      </c>
      <c r="C248"/>
      <c r="D248" s="21">
        <v>314.78391666666664</v>
      </c>
    </row>
    <row r="249" spans="1:4" ht="23.25">
      <c r="A249" s="19">
        <v>23716</v>
      </c>
      <c r="B249" s="20">
        <v>37960</v>
      </c>
      <c r="C249"/>
      <c r="D249" s="21">
        <v>314.75766666666664</v>
      </c>
    </row>
    <row r="250" spans="1:4" ht="23.25">
      <c r="A250" s="19">
        <v>23717</v>
      </c>
      <c r="B250" s="20">
        <v>37961</v>
      </c>
      <c r="C250"/>
      <c r="D250" s="21">
        <v>314.73766666666666</v>
      </c>
    </row>
    <row r="251" spans="1:4" ht="23.25">
      <c r="A251" s="19">
        <v>23718</v>
      </c>
      <c r="B251" s="20">
        <v>37962</v>
      </c>
      <c r="C251"/>
      <c r="D251" s="21">
        <v>314.71225</v>
      </c>
    </row>
    <row r="252" spans="1:4" ht="23.25">
      <c r="A252" s="19">
        <v>23719</v>
      </c>
      <c r="B252" s="20">
        <v>37963</v>
      </c>
      <c r="C252"/>
      <c r="D252" s="21">
        <v>314.6968333333333</v>
      </c>
    </row>
    <row r="253" spans="1:4" ht="23.25">
      <c r="A253" s="19">
        <v>23720</v>
      </c>
      <c r="B253" s="20">
        <v>37964</v>
      </c>
      <c r="C253"/>
      <c r="D253" s="21">
        <v>314.70141666666666</v>
      </c>
    </row>
    <row r="254" spans="1:4" ht="23.25">
      <c r="A254" s="19">
        <v>23721</v>
      </c>
      <c r="B254" s="20">
        <v>37965</v>
      </c>
      <c r="C254"/>
      <c r="D254" s="21">
        <v>314.6943333333333</v>
      </c>
    </row>
    <row r="255" spans="1:4" ht="23.25">
      <c r="A255" s="19">
        <v>23722</v>
      </c>
      <c r="B255" s="20">
        <v>37966</v>
      </c>
      <c r="C255"/>
      <c r="D255" s="21">
        <v>314.6735</v>
      </c>
    </row>
    <row r="256" spans="1:4" ht="23.25">
      <c r="A256" s="19">
        <v>23723</v>
      </c>
      <c r="B256" s="20">
        <v>37967</v>
      </c>
      <c r="C256"/>
      <c r="D256" s="21">
        <v>314.65891666666664</v>
      </c>
    </row>
    <row r="257" spans="1:4" ht="23.25">
      <c r="A257" s="19">
        <v>23724</v>
      </c>
      <c r="B257" s="20">
        <v>37968</v>
      </c>
      <c r="C257"/>
      <c r="D257" s="21">
        <v>314.64891666666665</v>
      </c>
    </row>
    <row r="258" spans="1:4" ht="23.25">
      <c r="A258" s="19">
        <v>23725</v>
      </c>
      <c r="B258" s="20">
        <v>37969</v>
      </c>
      <c r="C258"/>
      <c r="D258" s="21">
        <v>314.61766666666665</v>
      </c>
    </row>
    <row r="259" spans="1:4" ht="23.25">
      <c r="A259" s="19">
        <v>23726</v>
      </c>
      <c r="B259" s="20">
        <v>37970</v>
      </c>
      <c r="C259"/>
      <c r="D259" s="21">
        <v>314.60183333333333</v>
      </c>
    </row>
    <row r="260" spans="1:5" ht="23.25">
      <c r="A260" s="19">
        <v>23727</v>
      </c>
      <c r="B260" s="20">
        <v>37971</v>
      </c>
      <c r="C260"/>
      <c r="D260" s="21">
        <v>314.6143333333333</v>
      </c>
      <c r="E260" s="181">
        <v>314.646</v>
      </c>
    </row>
    <row r="261" spans="1:4" ht="23.25">
      <c r="A261" s="19">
        <v>23728</v>
      </c>
      <c r="B261" s="20">
        <v>37972</v>
      </c>
      <c r="C261"/>
      <c r="D261" s="21">
        <v>314.61558333333335</v>
      </c>
    </row>
    <row r="262" spans="1:4" ht="23.25">
      <c r="A262" s="19">
        <v>23729</v>
      </c>
      <c r="B262" s="20">
        <v>37973</v>
      </c>
      <c r="C262"/>
      <c r="D262" s="21">
        <v>314.61516666666665</v>
      </c>
    </row>
    <row r="263" spans="1:4" ht="23.25">
      <c r="A263" s="19">
        <v>23730</v>
      </c>
      <c r="B263" s="20">
        <v>37974</v>
      </c>
      <c r="C263"/>
      <c r="D263" s="21">
        <v>314.62975</v>
      </c>
    </row>
    <row r="264" spans="1:4" ht="23.25">
      <c r="A264" s="19">
        <v>23731</v>
      </c>
      <c r="B264" s="20">
        <v>37975</v>
      </c>
      <c r="C264"/>
      <c r="D264" s="21">
        <v>314.65766666666667</v>
      </c>
    </row>
    <row r="265" spans="1:4" ht="23.25">
      <c r="A265" s="19">
        <v>23732</v>
      </c>
      <c r="B265" s="20">
        <v>37976</v>
      </c>
      <c r="C265"/>
      <c r="D265" s="21">
        <v>314.65891666666664</v>
      </c>
    </row>
    <row r="266" spans="1:4" ht="23.25">
      <c r="A266" s="19">
        <v>23733</v>
      </c>
      <c r="B266" s="20">
        <v>37977</v>
      </c>
      <c r="C266"/>
      <c r="D266" s="21">
        <v>314.71433333333334</v>
      </c>
    </row>
    <row r="267" spans="1:4" ht="23.25">
      <c r="A267" s="19">
        <v>23734</v>
      </c>
      <c r="B267" s="20">
        <v>37978</v>
      </c>
      <c r="C267"/>
      <c r="D267" s="21">
        <v>314.7355833333333</v>
      </c>
    </row>
    <row r="268" spans="1:5" ht="23.25">
      <c r="A268" s="19">
        <v>23735</v>
      </c>
      <c r="B268" s="20">
        <v>37979</v>
      </c>
      <c r="C268"/>
      <c r="D268" s="21">
        <v>314.726</v>
      </c>
      <c r="E268" s="181">
        <v>314.726</v>
      </c>
    </row>
    <row r="269" spans="1:4" ht="23.25">
      <c r="A269" s="19">
        <v>23736</v>
      </c>
      <c r="B269" s="20">
        <v>37980</v>
      </c>
      <c r="C269"/>
      <c r="D269" s="21">
        <v>314.7080833333333</v>
      </c>
    </row>
    <row r="270" spans="1:4" ht="23.25">
      <c r="A270" s="19">
        <v>23737</v>
      </c>
      <c r="B270" s="20">
        <v>37981</v>
      </c>
      <c r="C270"/>
      <c r="D270" s="21">
        <v>314.7051666666666</v>
      </c>
    </row>
    <row r="271" spans="1:4" ht="23.25">
      <c r="A271" s="19">
        <v>23738</v>
      </c>
      <c r="B271" s="20">
        <v>37982</v>
      </c>
      <c r="C271"/>
      <c r="D271" s="21">
        <v>314.67141666666663</v>
      </c>
    </row>
    <row r="272" spans="1:4" ht="23.25">
      <c r="A272" s="19">
        <v>23739</v>
      </c>
      <c r="B272" s="20">
        <v>37983</v>
      </c>
      <c r="C272"/>
      <c r="D272" s="21">
        <v>314.67141666666663</v>
      </c>
    </row>
    <row r="273" spans="1:4" ht="23.25">
      <c r="A273" s="19">
        <v>23740</v>
      </c>
      <c r="B273" s="20">
        <v>37984</v>
      </c>
      <c r="C273"/>
      <c r="D273" s="21">
        <v>314.6480833333333</v>
      </c>
    </row>
    <row r="274" spans="1:4" ht="23.25">
      <c r="A274" s="19">
        <v>23741</v>
      </c>
      <c r="B274" s="20">
        <v>37985</v>
      </c>
      <c r="C274"/>
      <c r="D274" s="21">
        <v>314.6476666666667</v>
      </c>
    </row>
    <row r="275" spans="1:5" ht="23.25">
      <c r="A275" s="19">
        <v>23742</v>
      </c>
      <c r="B275" s="20">
        <v>37986</v>
      </c>
      <c r="C275"/>
      <c r="D275" s="21">
        <v>314.66266666666667</v>
      </c>
      <c r="E275" s="184"/>
    </row>
    <row r="276" spans="1:4" ht="23.25">
      <c r="A276" s="19">
        <v>23743</v>
      </c>
      <c r="B276" s="20">
        <v>37987</v>
      </c>
      <c r="C276"/>
      <c r="D276" s="21">
        <v>314.66</v>
      </c>
    </row>
    <row r="277" spans="1:4" ht="23.25">
      <c r="A277" s="19">
        <v>23744</v>
      </c>
      <c r="B277" s="20">
        <v>37988</v>
      </c>
      <c r="C277"/>
      <c r="D277" s="21">
        <v>314.66</v>
      </c>
    </row>
    <row r="278" spans="1:5" ht="23.25">
      <c r="A278" s="19">
        <v>23745</v>
      </c>
      <c r="B278" s="20">
        <v>37989</v>
      </c>
      <c r="C278"/>
      <c r="D278" s="21">
        <v>314.68</v>
      </c>
      <c r="E278" s="185"/>
    </row>
    <row r="279" spans="1:4" ht="23.25">
      <c r="A279" s="19">
        <v>23746</v>
      </c>
      <c r="B279" s="20">
        <v>37990</v>
      </c>
      <c r="C279"/>
      <c r="D279" s="21">
        <v>314.7</v>
      </c>
    </row>
    <row r="280" spans="1:4" ht="23.25">
      <c r="A280" s="19">
        <v>23747</v>
      </c>
      <c r="B280" s="20">
        <v>37991</v>
      </c>
      <c r="C280"/>
      <c r="D280" s="21">
        <v>314.69</v>
      </c>
    </row>
    <row r="281" spans="1:4" ht="23.25">
      <c r="A281" s="19">
        <v>23748</v>
      </c>
      <c r="B281" s="20">
        <v>37992</v>
      </c>
      <c r="C281"/>
      <c r="D281" s="21">
        <v>314.67</v>
      </c>
    </row>
    <row r="282" spans="1:5" ht="23.25">
      <c r="A282" s="19">
        <v>23749</v>
      </c>
      <c r="B282" s="20">
        <v>37993</v>
      </c>
      <c r="C282"/>
      <c r="D282" s="21">
        <v>314.936</v>
      </c>
      <c r="E282" s="181">
        <v>314.936</v>
      </c>
    </row>
    <row r="283" spans="1:4" ht="23.25">
      <c r="A283" s="19">
        <v>23750</v>
      </c>
      <c r="B283" s="20">
        <v>37994</v>
      </c>
      <c r="C283"/>
      <c r="D283" s="21">
        <v>314.96</v>
      </c>
    </row>
    <row r="284" spans="1:4" ht="23.25">
      <c r="A284" s="19">
        <v>23751</v>
      </c>
      <c r="B284" s="20">
        <v>37995</v>
      </c>
      <c r="C284"/>
      <c r="D284" s="21">
        <v>314.75</v>
      </c>
    </row>
    <row r="285" spans="1:4" ht="23.25">
      <c r="A285" s="19">
        <v>23752</v>
      </c>
      <c r="B285" s="20">
        <v>37996</v>
      </c>
      <c r="C285"/>
      <c r="D285" s="21">
        <v>314.64</v>
      </c>
    </row>
    <row r="286" spans="1:4" ht="23.25">
      <c r="A286" s="19">
        <v>23753</v>
      </c>
      <c r="B286" s="20">
        <v>37997</v>
      </c>
      <c r="C286"/>
      <c r="D286" s="21">
        <v>314.63</v>
      </c>
    </row>
    <row r="287" spans="1:4" ht="23.25">
      <c r="A287" s="19">
        <v>23754</v>
      </c>
      <c r="B287" s="20">
        <v>37998</v>
      </c>
      <c r="C287"/>
      <c r="D287" s="21">
        <v>314.66</v>
      </c>
    </row>
    <row r="288" spans="1:4" ht="23.25">
      <c r="A288" s="19">
        <v>23755</v>
      </c>
      <c r="B288" s="20">
        <v>37999</v>
      </c>
      <c r="C288"/>
      <c r="D288" s="21">
        <v>314.61</v>
      </c>
    </row>
    <row r="289" spans="1:4" ht="23.25">
      <c r="A289" s="19">
        <v>23756</v>
      </c>
      <c r="B289" s="20">
        <v>38000</v>
      </c>
      <c r="C289"/>
      <c r="D289" s="21">
        <v>314.61</v>
      </c>
    </row>
    <row r="290" spans="1:5" ht="23.25">
      <c r="A290" s="19">
        <v>23757</v>
      </c>
      <c r="B290" s="20">
        <v>38001</v>
      </c>
      <c r="C290"/>
      <c r="D290" s="21">
        <v>314.89</v>
      </c>
      <c r="E290" s="181">
        <v>314.926</v>
      </c>
    </row>
    <row r="291" spans="1:4" ht="23.25">
      <c r="A291" s="19">
        <v>23758</v>
      </c>
      <c r="B291" s="20">
        <v>38002</v>
      </c>
      <c r="C291"/>
      <c r="D291" s="21">
        <v>314.73</v>
      </c>
    </row>
    <row r="292" spans="1:4" ht="23.25">
      <c r="A292" s="19">
        <v>23759</v>
      </c>
      <c r="B292" s="20">
        <v>38003</v>
      </c>
      <c r="C292"/>
      <c r="D292" s="21">
        <v>314.8</v>
      </c>
    </row>
    <row r="293" spans="1:4" ht="23.25">
      <c r="A293" s="19">
        <v>23760</v>
      </c>
      <c r="B293" s="20">
        <v>38004</v>
      </c>
      <c r="C293"/>
      <c r="D293" s="21">
        <v>314.86</v>
      </c>
    </row>
    <row r="294" spans="1:4" ht="23.25">
      <c r="A294" s="19">
        <v>23761</v>
      </c>
      <c r="B294" s="20">
        <v>38005</v>
      </c>
      <c r="C294"/>
      <c r="D294" s="21">
        <v>314.85</v>
      </c>
    </row>
    <row r="295" spans="1:5" ht="23.25">
      <c r="A295" s="19">
        <v>23762</v>
      </c>
      <c r="B295" s="20">
        <v>38006</v>
      </c>
      <c r="C295"/>
      <c r="D295" s="21">
        <v>315.01</v>
      </c>
      <c r="E295" s="185"/>
    </row>
    <row r="296" spans="1:4" ht="23.25">
      <c r="A296" s="19">
        <v>23763</v>
      </c>
      <c r="B296" s="20">
        <v>38007</v>
      </c>
      <c r="C296"/>
      <c r="D296" s="21">
        <v>314.93</v>
      </c>
    </row>
    <row r="297" spans="1:4" ht="23.25">
      <c r="A297" s="19">
        <v>23764</v>
      </c>
      <c r="B297" s="20">
        <v>38008</v>
      </c>
      <c r="C297"/>
      <c r="D297" s="21">
        <v>314.87</v>
      </c>
    </row>
    <row r="298" spans="1:4" ht="23.25">
      <c r="A298" s="19">
        <v>23765</v>
      </c>
      <c r="B298" s="20">
        <v>38009</v>
      </c>
      <c r="C298"/>
      <c r="D298" s="21">
        <v>314.76</v>
      </c>
    </row>
    <row r="299" spans="1:4" ht="23.25">
      <c r="A299" s="19">
        <v>23766</v>
      </c>
      <c r="B299" s="20">
        <v>38010</v>
      </c>
      <c r="C299"/>
      <c r="D299" s="21">
        <v>314.68</v>
      </c>
    </row>
    <row r="300" spans="1:4" ht="23.25">
      <c r="A300" s="19">
        <v>23767</v>
      </c>
      <c r="B300" s="20">
        <v>38011</v>
      </c>
      <c r="C300"/>
      <c r="D300" s="21">
        <v>314.64</v>
      </c>
    </row>
    <row r="301" spans="1:4" ht="23.25">
      <c r="A301" s="19">
        <v>23768</v>
      </c>
      <c r="B301" s="20">
        <v>38012</v>
      </c>
      <c r="C301"/>
      <c r="D301" s="21">
        <v>314.61</v>
      </c>
    </row>
    <row r="302" spans="1:4" ht="23.25">
      <c r="A302" s="19">
        <v>23769</v>
      </c>
      <c r="B302" s="20">
        <v>38013</v>
      </c>
      <c r="C302"/>
      <c r="D302" s="21">
        <v>314.59</v>
      </c>
    </row>
    <row r="303" spans="1:4" ht="23.25">
      <c r="A303" s="19">
        <v>23770</v>
      </c>
      <c r="B303" s="20">
        <v>38014</v>
      </c>
      <c r="C303"/>
      <c r="D303" s="21">
        <v>314.59</v>
      </c>
    </row>
    <row r="304" spans="1:4" ht="23.25">
      <c r="A304" s="19">
        <v>23771</v>
      </c>
      <c r="B304" s="20">
        <v>38015</v>
      </c>
      <c r="C304"/>
      <c r="D304" s="21">
        <v>314.91</v>
      </c>
    </row>
    <row r="305" spans="1:4" ht="23.25">
      <c r="A305" s="19">
        <v>23772</v>
      </c>
      <c r="B305" s="20">
        <v>38016</v>
      </c>
      <c r="C305"/>
      <c r="D305" s="21">
        <v>314.66</v>
      </c>
    </row>
    <row r="306" spans="1:4" ht="23.25">
      <c r="A306" s="19">
        <v>23773</v>
      </c>
      <c r="B306" s="20">
        <v>38017</v>
      </c>
      <c r="C306"/>
      <c r="D306" s="21">
        <v>314.63</v>
      </c>
    </row>
    <row r="307" spans="1:4" ht="23.25">
      <c r="A307" s="19">
        <v>23774</v>
      </c>
      <c r="B307" s="20">
        <v>38018</v>
      </c>
      <c r="C307"/>
      <c r="D307" s="21">
        <v>314.61</v>
      </c>
    </row>
    <row r="308" spans="1:4" ht="23.25">
      <c r="A308" s="19">
        <v>23775</v>
      </c>
      <c r="B308" s="20">
        <v>38019</v>
      </c>
      <c r="C308"/>
      <c r="D308" s="21">
        <v>314.58</v>
      </c>
    </row>
    <row r="309" spans="1:4" ht="23.25">
      <c r="A309" s="19">
        <v>23776</v>
      </c>
      <c r="B309" s="20">
        <v>38020</v>
      </c>
      <c r="C309"/>
      <c r="D309" s="21">
        <v>314.62</v>
      </c>
    </row>
    <row r="310" spans="1:4" ht="23.25">
      <c r="A310" s="19">
        <v>23777</v>
      </c>
      <c r="B310" s="20">
        <v>38021</v>
      </c>
      <c r="C310"/>
      <c r="D310" s="21">
        <v>314.72</v>
      </c>
    </row>
    <row r="311" spans="1:4" ht="23.25">
      <c r="A311" s="19">
        <v>23778</v>
      </c>
      <c r="B311" s="20">
        <v>38022</v>
      </c>
      <c r="C311"/>
      <c r="D311" s="29">
        <v>314.9</v>
      </c>
    </row>
    <row r="312" spans="1:4" ht="23.25">
      <c r="A312" s="19">
        <v>23779</v>
      </c>
      <c r="B312" s="20">
        <v>38023</v>
      </c>
      <c r="C312"/>
      <c r="D312" s="29">
        <v>314.76</v>
      </c>
    </row>
    <row r="313" spans="1:4" ht="23.25">
      <c r="A313" s="19">
        <v>23780</v>
      </c>
      <c r="B313" s="20">
        <v>38024</v>
      </c>
      <c r="C313"/>
      <c r="D313" s="21">
        <v>314.77</v>
      </c>
    </row>
    <row r="314" spans="1:4" ht="23.25">
      <c r="A314" s="19">
        <v>23781</v>
      </c>
      <c r="B314" s="20">
        <v>38025</v>
      </c>
      <c r="C314"/>
      <c r="D314" s="21">
        <v>314.78</v>
      </c>
    </row>
    <row r="315" spans="1:4" ht="23.25">
      <c r="A315" s="19">
        <v>23782</v>
      </c>
      <c r="B315" s="20">
        <v>38026</v>
      </c>
      <c r="C315"/>
      <c r="D315" s="21">
        <v>314.78</v>
      </c>
    </row>
    <row r="316" spans="1:4" ht="23.25">
      <c r="A316" s="19">
        <v>23783</v>
      </c>
      <c r="B316" s="20">
        <v>38027</v>
      </c>
      <c r="C316"/>
      <c r="D316" s="21">
        <v>314.76</v>
      </c>
    </row>
    <row r="317" spans="1:4" ht="23.25">
      <c r="A317" s="19">
        <v>23784</v>
      </c>
      <c r="B317" s="20">
        <v>38028</v>
      </c>
      <c r="C317"/>
      <c r="D317" s="29">
        <v>314.72</v>
      </c>
    </row>
    <row r="318" spans="1:4" ht="23.25">
      <c r="A318" s="19">
        <v>23785</v>
      </c>
      <c r="B318" s="20">
        <v>38029</v>
      </c>
      <c r="C318"/>
      <c r="D318" s="21">
        <v>314.99</v>
      </c>
    </row>
    <row r="319" spans="1:4" ht="23.25">
      <c r="A319" s="19">
        <v>23786</v>
      </c>
      <c r="B319" s="20">
        <v>38030</v>
      </c>
      <c r="C319"/>
      <c r="D319" s="21">
        <v>314.76</v>
      </c>
    </row>
    <row r="320" spans="1:4" ht="23.25">
      <c r="A320" s="19">
        <v>23787</v>
      </c>
      <c r="B320" s="20">
        <v>38031</v>
      </c>
      <c r="C320"/>
      <c r="D320" s="21">
        <v>314.71</v>
      </c>
    </row>
    <row r="321" spans="1:4" ht="23.25">
      <c r="A321" s="19">
        <v>23788</v>
      </c>
      <c r="B321" s="20">
        <v>38032</v>
      </c>
      <c r="C321"/>
      <c r="D321" s="21">
        <v>314.68</v>
      </c>
    </row>
    <row r="322" spans="1:4" ht="23.25">
      <c r="A322" s="19">
        <v>23789</v>
      </c>
      <c r="B322" s="20">
        <v>38033</v>
      </c>
      <c r="C322"/>
      <c r="D322" s="21">
        <v>314.68</v>
      </c>
    </row>
    <row r="323" spans="1:4" ht="23.25">
      <c r="A323" s="19">
        <v>23790</v>
      </c>
      <c r="B323" s="20">
        <v>38034</v>
      </c>
      <c r="C323"/>
      <c r="D323" s="21">
        <v>314.69</v>
      </c>
    </row>
    <row r="324" spans="1:4" ht="23.25">
      <c r="A324" s="19">
        <v>23791</v>
      </c>
      <c r="B324" s="20">
        <v>38035</v>
      </c>
      <c r="C324"/>
      <c r="D324" s="21">
        <v>314.68</v>
      </c>
    </row>
    <row r="325" spans="1:4" ht="23.25">
      <c r="A325" s="19">
        <v>23792</v>
      </c>
      <c r="B325" s="20">
        <v>38036</v>
      </c>
      <c r="C325"/>
      <c r="D325" s="21">
        <v>315.04</v>
      </c>
    </row>
    <row r="326" spans="1:4" ht="23.25">
      <c r="A326" s="19">
        <v>23793</v>
      </c>
      <c r="B326" s="20">
        <v>38037</v>
      </c>
      <c r="C326"/>
      <c r="D326" s="21">
        <v>315.09</v>
      </c>
    </row>
    <row r="327" spans="1:4" ht="23.25">
      <c r="A327" s="19">
        <v>23794</v>
      </c>
      <c r="B327" s="20">
        <v>38038</v>
      </c>
      <c r="C327"/>
      <c r="D327" s="21">
        <v>314.78</v>
      </c>
    </row>
    <row r="328" spans="1:5" ht="23.25">
      <c r="A328" s="19">
        <v>23795</v>
      </c>
      <c r="B328" s="20">
        <v>38039</v>
      </c>
      <c r="C328"/>
      <c r="D328" s="21">
        <v>314.7</v>
      </c>
      <c r="E328" s="181">
        <v>314.706</v>
      </c>
    </row>
    <row r="329" spans="1:4" ht="23.25">
      <c r="A329" s="19">
        <v>23796</v>
      </c>
      <c r="B329" s="20">
        <v>38040</v>
      </c>
      <c r="C329"/>
      <c r="D329" s="21">
        <v>314.67</v>
      </c>
    </row>
    <row r="330" spans="1:4" ht="23.25">
      <c r="A330" s="19">
        <v>23797</v>
      </c>
      <c r="B330" s="20">
        <v>38041</v>
      </c>
      <c r="C330"/>
      <c r="D330" s="21">
        <v>314.66</v>
      </c>
    </row>
    <row r="331" spans="1:4" ht="23.25">
      <c r="A331" s="19">
        <v>23798</v>
      </c>
      <c r="B331" s="20">
        <v>38042</v>
      </c>
      <c r="C331"/>
      <c r="D331" s="21">
        <v>314.62</v>
      </c>
    </row>
    <row r="332" spans="1:5" ht="23.25">
      <c r="A332" s="19">
        <v>23799</v>
      </c>
      <c r="B332" s="20">
        <v>38043</v>
      </c>
      <c r="C332"/>
      <c r="D332" s="21">
        <v>314.93</v>
      </c>
      <c r="E332" s="184"/>
    </row>
    <row r="333" spans="1:4" ht="23.25">
      <c r="A333" s="19">
        <v>23800</v>
      </c>
      <c r="B333" s="20">
        <v>38044</v>
      </c>
      <c r="C333"/>
      <c r="D333" s="21">
        <v>314.91</v>
      </c>
    </row>
    <row r="334" spans="1:4" ht="23.25">
      <c r="A334" s="19">
        <v>23801</v>
      </c>
      <c r="B334" s="20">
        <v>38045</v>
      </c>
      <c r="C334"/>
      <c r="D334" s="21">
        <v>314.69</v>
      </c>
    </row>
    <row r="335" spans="1:4" ht="23.25">
      <c r="A335" s="19" t="s">
        <v>170</v>
      </c>
      <c r="B335" s="20">
        <v>38046</v>
      </c>
      <c r="C335"/>
      <c r="D335" s="21">
        <v>314.69</v>
      </c>
    </row>
    <row r="336" spans="1:4" ht="23.25">
      <c r="A336" s="19">
        <v>23802</v>
      </c>
      <c r="B336" s="20">
        <v>38047</v>
      </c>
      <c r="C336"/>
      <c r="D336" s="21">
        <v>314.73</v>
      </c>
    </row>
    <row r="337" spans="1:4" ht="23.25">
      <c r="A337" s="19">
        <v>23803</v>
      </c>
      <c r="B337" s="20">
        <v>38048</v>
      </c>
      <c r="C337"/>
      <c r="D337" s="21">
        <v>314.75</v>
      </c>
    </row>
    <row r="338" spans="1:4" ht="23.25">
      <c r="A338" s="19">
        <v>23804</v>
      </c>
      <c r="B338" s="20">
        <v>38049</v>
      </c>
      <c r="C338"/>
      <c r="D338" s="21">
        <v>314.76</v>
      </c>
    </row>
    <row r="339" spans="1:5" ht="23.25">
      <c r="A339" s="19">
        <v>23805</v>
      </c>
      <c r="B339" s="20">
        <v>38050</v>
      </c>
      <c r="C339"/>
      <c r="D339" s="21">
        <v>314.76</v>
      </c>
      <c r="E339" s="181">
        <v>314.766</v>
      </c>
    </row>
    <row r="340" spans="1:4" ht="23.25">
      <c r="A340" s="19">
        <v>23806</v>
      </c>
      <c r="B340" s="20">
        <v>38051</v>
      </c>
      <c r="C340"/>
      <c r="D340" s="21">
        <v>315.04</v>
      </c>
    </row>
    <row r="341" spans="1:4" ht="23.25">
      <c r="A341" s="19">
        <v>23807</v>
      </c>
      <c r="B341" s="20">
        <v>38052</v>
      </c>
      <c r="C341"/>
      <c r="D341" s="21">
        <v>315.01</v>
      </c>
    </row>
    <row r="342" spans="1:4" ht="23.25">
      <c r="A342" s="19">
        <v>23808</v>
      </c>
      <c r="B342" s="20">
        <v>38053</v>
      </c>
      <c r="C342"/>
      <c r="D342" s="21">
        <v>314.8</v>
      </c>
    </row>
    <row r="343" spans="1:4" ht="23.25">
      <c r="A343" s="19">
        <v>23809</v>
      </c>
      <c r="B343" s="20">
        <v>38054</v>
      </c>
      <c r="C343"/>
      <c r="D343" s="21">
        <v>314.78</v>
      </c>
    </row>
    <row r="344" spans="1:4" ht="23.25">
      <c r="A344" s="19">
        <v>23810</v>
      </c>
      <c r="B344" s="20">
        <v>38055</v>
      </c>
      <c r="C344"/>
      <c r="D344" s="21">
        <v>314.78</v>
      </c>
    </row>
    <row r="345" spans="1:5" ht="23.25">
      <c r="A345" s="19">
        <v>23811</v>
      </c>
      <c r="B345" s="20">
        <v>38056</v>
      </c>
      <c r="C345"/>
      <c r="D345" s="21">
        <v>314.78</v>
      </c>
      <c r="E345" s="181">
        <v>314.776</v>
      </c>
    </row>
    <row r="346" spans="1:4" ht="23.25">
      <c r="A346" s="19">
        <v>23812</v>
      </c>
      <c r="B346" s="20">
        <v>38057</v>
      </c>
      <c r="C346"/>
      <c r="D346" s="21">
        <v>314.76</v>
      </c>
    </row>
    <row r="347" spans="1:4" ht="23.25">
      <c r="A347" s="19">
        <v>23813</v>
      </c>
      <c r="B347" s="20">
        <v>38058</v>
      </c>
      <c r="C347"/>
      <c r="D347" s="21">
        <v>315.1</v>
      </c>
    </row>
    <row r="348" spans="1:4" ht="23.25">
      <c r="A348" s="19">
        <v>23814</v>
      </c>
      <c r="B348" s="20">
        <v>38059</v>
      </c>
      <c r="C348"/>
      <c r="D348" s="21">
        <v>314.93</v>
      </c>
    </row>
    <row r="349" spans="1:4" ht="23.25">
      <c r="A349" s="19">
        <v>23815</v>
      </c>
      <c r="B349" s="20">
        <v>38060</v>
      </c>
      <c r="C349"/>
      <c r="D349" s="21">
        <v>314.78</v>
      </c>
    </row>
    <row r="350" spans="1:4" ht="23.25">
      <c r="A350" s="19">
        <v>23816</v>
      </c>
      <c r="B350" s="20">
        <v>38061</v>
      </c>
      <c r="C350"/>
      <c r="D350" s="21">
        <v>314.77</v>
      </c>
    </row>
    <row r="351" spans="1:4" ht="23.25">
      <c r="A351" s="19">
        <v>23817</v>
      </c>
      <c r="B351" s="20">
        <v>38062</v>
      </c>
      <c r="C351"/>
      <c r="D351" s="21">
        <v>314.76</v>
      </c>
    </row>
    <row r="352" spans="1:4" ht="23.25">
      <c r="A352" s="19">
        <v>23818</v>
      </c>
      <c r="B352" s="20">
        <v>38063</v>
      </c>
      <c r="C352"/>
      <c r="D352" s="21">
        <v>314.76</v>
      </c>
    </row>
    <row r="353" spans="1:4" ht="23.25">
      <c r="A353" s="19">
        <v>23819</v>
      </c>
      <c r="B353" s="20">
        <v>38064</v>
      </c>
      <c r="C353"/>
      <c r="D353" s="21">
        <v>314.76</v>
      </c>
    </row>
    <row r="354" spans="1:4" ht="23.25">
      <c r="A354" s="19">
        <v>23820</v>
      </c>
      <c r="B354" s="20">
        <v>38065</v>
      </c>
      <c r="C354"/>
      <c r="D354" s="21">
        <v>315.11</v>
      </c>
    </row>
    <row r="355" spans="1:4" ht="23.25">
      <c r="A355" s="19">
        <v>23821</v>
      </c>
      <c r="B355" s="20">
        <v>38066</v>
      </c>
      <c r="C355"/>
      <c r="D355" s="21">
        <v>315.02</v>
      </c>
    </row>
    <row r="356" spans="1:4" ht="23.25">
      <c r="A356" s="19">
        <v>23822</v>
      </c>
      <c r="B356" s="20">
        <v>38067</v>
      </c>
      <c r="C356"/>
      <c r="D356" s="21">
        <v>314.8</v>
      </c>
    </row>
    <row r="357" spans="1:4" ht="23.25">
      <c r="A357" s="19">
        <v>23823</v>
      </c>
      <c r="B357" s="20">
        <v>38068</v>
      </c>
      <c r="C357"/>
      <c r="D357" s="21">
        <v>314.77</v>
      </c>
    </row>
    <row r="358" spans="1:4" ht="23.25">
      <c r="A358" s="19">
        <v>23824</v>
      </c>
      <c r="B358" s="20">
        <v>38069</v>
      </c>
      <c r="C358"/>
      <c r="D358" s="21">
        <v>314.73</v>
      </c>
    </row>
    <row r="359" spans="1:4" ht="23.25">
      <c r="A359" s="19">
        <v>23825</v>
      </c>
      <c r="B359" s="20">
        <v>38070</v>
      </c>
      <c r="C359"/>
      <c r="D359" s="21">
        <v>314.74</v>
      </c>
    </row>
    <row r="360" spans="1:4" ht="23.25">
      <c r="A360" s="19">
        <v>23826</v>
      </c>
      <c r="B360" s="20">
        <v>38071</v>
      </c>
      <c r="C360"/>
      <c r="D360" s="21">
        <v>314.73</v>
      </c>
    </row>
    <row r="361" spans="1:4" ht="23.25">
      <c r="A361" s="19">
        <v>23827</v>
      </c>
      <c r="B361" s="20">
        <v>38072</v>
      </c>
      <c r="C361"/>
      <c r="D361" s="21">
        <v>315.14</v>
      </c>
    </row>
    <row r="362" spans="1:4" ht="23.25">
      <c r="A362" s="19">
        <v>23828</v>
      </c>
      <c r="B362" s="20">
        <v>38073</v>
      </c>
      <c r="C362"/>
      <c r="D362" s="21">
        <v>315.07</v>
      </c>
    </row>
    <row r="363" spans="1:4" ht="23.25">
      <c r="A363" s="19">
        <v>23829</v>
      </c>
      <c r="B363" s="20">
        <v>38074</v>
      </c>
      <c r="C363"/>
      <c r="D363" s="21">
        <v>314.77</v>
      </c>
    </row>
    <row r="364" spans="1:5" ht="23.25">
      <c r="A364" s="19">
        <v>23830</v>
      </c>
      <c r="B364" s="20">
        <v>38075</v>
      </c>
      <c r="C364"/>
      <c r="D364" s="21">
        <v>314.72</v>
      </c>
      <c r="E364" s="181">
        <v>314.726</v>
      </c>
    </row>
    <row r="365" spans="1:4" ht="23.25">
      <c r="A365" s="19">
        <v>23831</v>
      </c>
      <c r="B365" s="20">
        <v>38076</v>
      </c>
      <c r="C365"/>
      <c r="D365" s="21">
        <v>314.69</v>
      </c>
    </row>
    <row r="366" spans="1:4" ht="23.25">
      <c r="A366" s="19">
        <v>23832</v>
      </c>
      <c r="B366" s="20">
        <v>38077</v>
      </c>
      <c r="C366"/>
      <c r="D366" s="21">
        <v>314.66</v>
      </c>
    </row>
    <row r="367" spans="1:5" ht="21">
      <c r="A367" s="19"/>
      <c r="B367" s="20"/>
      <c r="E367" s="186"/>
    </row>
    <row r="368" spans="1:2" ht="23.25">
      <c r="A368" s="19"/>
      <c r="B368" s="20"/>
    </row>
    <row r="369" spans="1:2" ht="23.25">
      <c r="A369" s="19"/>
      <c r="B369" s="20"/>
    </row>
    <row r="370" spans="1:2" ht="23.25">
      <c r="A370" s="19"/>
      <c r="B370" s="20"/>
    </row>
    <row r="371" spans="1:2" ht="23.25">
      <c r="A371" s="19"/>
      <c r="B371" s="20"/>
    </row>
    <row r="372" spans="1:2" ht="23.25">
      <c r="A372" s="19"/>
      <c r="B372" s="20"/>
    </row>
    <row r="373" spans="1:2" ht="23.25">
      <c r="A373" s="19"/>
      <c r="B373" s="20"/>
    </row>
    <row r="374" spans="1:2" ht="23.25">
      <c r="A374" s="19"/>
      <c r="B374" s="20"/>
    </row>
    <row r="375" spans="1:2" ht="23.25">
      <c r="A375" s="19"/>
      <c r="B375" s="20"/>
    </row>
    <row r="376" spans="1:2" ht="23.25">
      <c r="A376" s="19"/>
      <c r="B376" s="20"/>
    </row>
    <row r="377" spans="1:2" ht="23.25">
      <c r="A377" s="19"/>
      <c r="B377" s="20"/>
    </row>
    <row r="378" spans="1:2" ht="23.25">
      <c r="A378" s="19"/>
      <c r="B378" s="20"/>
    </row>
    <row r="379" spans="1:2" ht="23.25">
      <c r="A379" s="19"/>
      <c r="B379" s="20"/>
    </row>
    <row r="380" spans="1:2" ht="23.25">
      <c r="A380" s="19"/>
      <c r="B380" s="20"/>
    </row>
    <row r="381" spans="1:2" ht="23.25">
      <c r="A381" s="19"/>
      <c r="B381" s="20"/>
    </row>
    <row r="382" spans="1:2" ht="23.25">
      <c r="A382" s="19"/>
      <c r="B382" s="20"/>
    </row>
    <row r="383" spans="1:2" ht="23.25">
      <c r="A383" s="19"/>
      <c r="B383" s="20"/>
    </row>
    <row r="384" spans="1:2" ht="23.25">
      <c r="A384" s="19"/>
      <c r="B384" s="20"/>
    </row>
    <row r="385" spans="1:2" ht="23.25">
      <c r="A385" s="19"/>
      <c r="B385" s="20"/>
    </row>
    <row r="386" spans="1:2" ht="23.25">
      <c r="A386" s="19"/>
      <c r="B386" s="20"/>
    </row>
    <row r="387" spans="1:2" ht="23.25">
      <c r="A387" s="19"/>
      <c r="B387" s="20"/>
    </row>
    <row r="388" spans="1:2" ht="23.25">
      <c r="A388" s="19"/>
      <c r="B388" s="20"/>
    </row>
    <row r="389" spans="1:2" ht="23.25">
      <c r="A389" s="19"/>
      <c r="B389" s="20"/>
    </row>
    <row r="390" spans="1:2" ht="23.25">
      <c r="A390" s="19"/>
      <c r="B390" s="20"/>
    </row>
    <row r="391" spans="1:2" ht="23.25">
      <c r="A391" s="19"/>
      <c r="B391" s="20"/>
    </row>
    <row r="392" spans="1:2" ht="23.25">
      <c r="A392" s="19"/>
      <c r="B392" s="20"/>
    </row>
    <row r="393" spans="1:2" ht="23.25">
      <c r="A393" s="19"/>
      <c r="B393" s="20"/>
    </row>
    <row r="394" spans="1:2" ht="23.25">
      <c r="A394" s="19"/>
      <c r="B394" s="20"/>
    </row>
    <row r="395" spans="1:2" ht="23.25">
      <c r="A395" s="19"/>
      <c r="B395" s="20"/>
    </row>
    <row r="396" spans="1:2" ht="23.25">
      <c r="A396" s="19"/>
      <c r="B396" s="20"/>
    </row>
    <row r="397" spans="1:2" ht="23.25">
      <c r="A397" s="19"/>
      <c r="B397" s="20"/>
    </row>
    <row r="398" spans="1:2" ht="23.25">
      <c r="A398" s="19"/>
      <c r="B398" s="20"/>
    </row>
    <row r="399" spans="1:2" ht="23.25">
      <c r="A399" s="19"/>
      <c r="B399" s="20"/>
    </row>
    <row r="400" spans="1:2" ht="23.25">
      <c r="A400" s="19"/>
      <c r="B400" s="20"/>
    </row>
    <row r="401" spans="1:2" ht="23.25">
      <c r="A401" s="19"/>
      <c r="B401" s="20"/>
    </row>
    <row r="402" spans="1:2" ht="23.25">
      <c r="A402" s="19"/>
      <c r="B402" s="20"/>
    </row>
    <row r="403" spans="1:2" ht="23.25">
      <c r="A403" s="19"/>
      <c r="B403" s="20"/>
    </row>
    <row r="404" spans="1:2" ht="23.25">
      <c r="A404" s="19"/>
      <c r="B404" s="20"/>
    </row>
    <row r="405" spans="1:2" ht="23.25">
      <c r="A405" s="19"/>
      <c r="B405" s="20"/>
    </row>
    <row r="406" spans="1:2" ht="23.25">
      <c r="A406" s="19"/>
      <c r="B406" s="20"/>
    </row>
    <row r="407" spans="1:2" ht="23.25">
      <c r="A407" s="19"/>
      <c r="B407" s="20"/>
    </row>
    <row r="408" spans="1:2" ht="23.25">
      <c r="A408" s="19"/>
      <c r="B408" s="20"/>
    </row>
    <row r="409" spans="1:2" ht="23.25">
      <c r="A409" s="19"/>
      <c r="B409" s="20"/>
    </row>
    <row r="410" spans="1:2" ht="23.25">
      <c r="A410" s="19"/>
      <c r="B410" s="20"/>
    </row>
    <row r="411" spans="1:2" ht="23.25">
      <c r="A411" s="19"/>
      <c r="B411" s="20"/>
    </row>
    <row r="412" spans="1:2" ht="23.25">
      <c r="A412" s="19"/>
      <c r="B412" s="20"/>
    </row>
    <row r="413" spans="1:2" ht="23.25">
      <c r="A413" s="19"/>
      <c r="B413" s="20"/>
    </row>
    <row r="414" spans="1:2" ht="23.25">
      <c r="A414" s="19"/>
      <c r="B414" s="20"/>
    </row>
    <row r="415" spans="1:2" ht="23.25">
      <c r="A415" s="19"/>
      <c r="B415" s="20"/>
    </row>
    <row r="416" spans="1:2" ht="23.25">
      <c r="A416" s="19"/>
      <c r="B416" s="20"/>
    </row>
    <row r="417" spans="1:2" ht="23.25">
      <c r="A417" s="19"/>
      <c r="B417" s="20"/>
    </row>
    <row r="418" spans="1:2" ht="23.25">
      <c r="A418" s="19"/>
      <c r="B418" s="20"/>
    </row>
    <row r="419" spans="1:2" ht="23.25">
      <c r="A419" s="19"/>
      <c r="B419" s="20"/>
    </row>
    <row r="420" spans="1:2" ht="23.25">
      <c r="A420" s="19"/>
      <c r="B420" s="20"/>
    </row>
    <row r="421" spans="1:2" ht="23.25">
      <c r="A421" s="19"/>
      <c r="B421" s="20"/>
    </row>
    <row r="422" spans="1:2" ht="23.25">
      <c r="A422" s="19"/>
      <c r="B422" s="20"/>
    </row>
    <row r="423" spans="1:2" ht="23.25">
      <c r="A423" s="19"/>
      <c r="B423" s="20"/>
    </row>
    <row r="424" spans="1:2" ht="23.25">
      <c r="A424" s="19"/>
      <c r="B424" s="20"/>
    </row>
    <row r="425" spans="1:2" ht="23.25">
      <c r="A425" s="19"/>
      <c r="B425" s="20"/>
    </row>
    <row r="426" spans="1:2" ht="23.25">
      <c r="A426" s="19"/>
      <c r="B426" s="20"/>
    </row>
    <row r="427" spans="1:2" ht="23.25">
      <c r="A427" s="19"/>
      <c r="B427" s="20"/>
    </row>
    <row r="428" spans="1:2" ht="23.25">
      <c r="A428" s="19"/>
      <c r="B428" s="20"/>
    </row>
    <row r="429" spans="1:2" ht="23.25">
      <c r="A429" s="19"/>
      <c r="B429" s="20"/>
    </row>
    <row r="430" spans="1:2" ht="23.25">
      <c r="A430" s="19"/>
      <c r="B430" s="20"/>
    </row>
    <row r="431" spans="1:2" ht="23.25">
      <c r="A431" s="19"/>
      <c r="B431" s="20"/>
    </row>
    <row r="432" spans="1:2" ht="23.25">
      <c r="A432" s="19"/>
      <c r="B432" s="20"/>
    </row>
    <row r="433" spans="1:2" ht="23.25">
      <c r="A433" s="19"/>
      <c r="B433" s="20"/>
    </row>
    <row r="434" spans="1:2" ht="23.25">
      <c r="A434" s="19"/>
      <c r="B434" s="20"/>
    </row>
    <row r="435" spans="1:2" ht="23.25">
      <c r="A435" s="19"/>
      <c r="B435" s="20"/>
    </row>
    <row r="436" spans="1:2" ht="23.25">
      <c r="A436" s="19"/>
      <c r="B436" s="20"/>
    </row>
    <row r="437" spans="1:2" ht="23.25">
      <c r="A437" s="19"/>
      <c r="B437" s="20"/>
    </row>
    <row r="438" spans="1:2" ht="23.25">
      <c r="A438" s="19"/>
      <c r="B438" s="20"/>
    </row>
    <row r="439" spans="1:2" ht="23.25">
      <c r="A439" s="19"/>
      <c r="B439" s="20"/>
    </row>
    <row r="440" spans="1:2" ht="23.25">
      <c r="A440" s="19"/>
      <c r="B440" s="20"/>
    </row>
    <row r="441" spans="1:2" ht="23.25">
      <c r="A441" s="19"/>
      <c r="B441" s="20"/>
    </row>
    <row r="442" spans="1:2" ht="23.25">
      <c r="A442" s="19"/>
      <c r="B442" s="20"/>
    </row>
    <row r="443" spans="1:2" ht="23.25">
      <c r="A443" s="19"/>
      <c r="B443" s="20"/>
    </row>
    <row r="444" spans="1:2" ht="23.25">
      <c r="A444" s="19"/>
      <c r="B444" s="20"/>
    </row>
    <row r="445" spans="1:2" ht="23.25">
      <c r="A445" s="19"/>
      <c r="B445" s="20"/>
    </row>
    <row r="446" spans="1:2" ht="23.25">
      <c r="A446" s="19"/>
      <c r="B446" s="20"/>
    </row>
    <row r="447" spans="1:2" ht="23.25">
      <c r="A447" s="19"/>
      <c r="B447" s="20"/>
    </row>
    <row r="448" spans="1:2" ht="23.25">
      <c r="A448" s="19"/>
      <c r="B448" s="20"/>
    </row>
    <row r="449" spans="1:2" ht="23.25">
      <c r="A449" s="19"/>
      <c r="B449" s="20"/>
    </row>
    <row r="450" spans="1:2" ht="23.25">
      <c r="A450" s="19"/>
      <c r="B450" s="20"/>
    </row>
    <row r="451" spans="1:2" ht="23.25">
      <c r="A451" s="19"/>
      <c r="B451" s="20"/>
    </row>
    <row r="452" spans="1:2" ht="23.25">
      <c r="A452" s="19"/>
      <c r="B452" s="20"/>
    </row>
    <row r="453" spans="1:2" ht="23.25">
      <c r="A453" s="19"/>
      <c r="B453" s="20"/>
    </row>
    <row r="454" spans="1:2" ht="23.25">
      <c r="A454" s="19"/>
      <c r="B454" s="20"/>
    </row>
    <row r="455" spans="1:2" ht="23.25">
      <c r="A455" s="19"/>
      <c r="B455" s="20"/>
    </row>
    <row r="456" spans="1:2" ht="23.25">
      <c r="A456" s="19"/>
      <c r="B456" s="20"/>
    </row>
    <row r="457" spans="1:2" ht="23.25">
      <c r="A457" s="19"/>
      <c r="B457" s="20"/>
    </row>
    <row r="458" spans="1:2" ht="23.25">
      <c r="A458" s="19"/>
      <c r="B458" s="20"/>
    </row>
    <row r="459" spans="1:2" ht="23.25">
      <c r="A459" s="19"/>
      <c r="B459" s="20"/>
    </row>
    <row r="460" spans="1:2" ht="23.25">
      <c r="A460" s="19"/>
      <c r="B460" s="20"/>
    </row>
    <row r="461" spans="1:2" ht="23.25">
      <c r="A461" s="19"/>
      <c r="B461" s="20"/>
    </row>
    <row r="462" spans="1:2" ht="23.25">
      <c r="A462" s="19"/>
      <c r="B462" s="20"/>
    </row>
    <row r="463" spans="1:2" ht="23.25">
      <c r="A463" s="19"/>
      <c r="B463" s="20"/>
    </row>
    <row r="464" spans="1:2" ht="23.25">
      <c r="A464" s="19"/>
      <c r="B464" s="20"/>
    </row>
    <row r="465" spans="1:2" ht="23.25">
      <c r="A465" s="19"/>
      <c r="B465" s="20"/>
    </row>
    <row r="466" spans="1:2" ht="23.25">
      <c r="A466" s="19"/>
      <c r="B466" s="20"/>
    </row>
    <row r="467" spans="1:2" ht="23.25">
      <c r="A467" s="19"/>
      <c r="B467" s="20"/>
    </row>
    <row r="468" spans="1:2" ht="23.25">
      <c r="A468" s="19"/>
      <c r="B468" s="20"/>
    </row>
    <row r="469" spans="1:2" ht="23.25">
      <c r="A469" s="19"/>
      <c r="B469" s="20"/>
    </row>
    <row r="470" spans="1:2" ht="23.25">
      <c r="A470" s="19"/>
      <c r="B470" s="20"/>
    </row>
    <row r="471" spans="1:2" ht="23.25">
      <c r="A471" s="19"/>
      <c r="B471" s="20"/>
    </row>
    <row r="472" spans="1:2" ht="23.25">
      <c r="A472" s="19"/>
      <c r="B472" s="20"/>
    </row>
    <row r="473" spans="1:2" ht="23.25">
      <c r="A473" s="19"/>
      <c r="B473" s="20"/>
    </row>
    <row r="474" spans="1:2" ht="23.25">
      <c r="A474" s="19"/>
      <c r="B474" s="20"/>
    </row>
    <row r="475" spans="1:2" ht="23.25">
      <c r="A475" s="19"/>
      <c r="B475" s="20"/>
    </row>
    <row r="476" spans="1:2" ht="23.25">
      <c r="A476" s="19"/>
      <c r="B476" s="20"/>
    </row>
    <row r="477" spans="1:2" ht="23.25">
      <c r="A477" s="19"/>
      <c r="B477" s="20"/>
    </row>
    <row r="478" spans="1:2" ht="23.25">
      <c r="A478" s="19"/>
      <c r="B478" s="20"/>
    </row>
    <row r="479" spans="1:2" ht="23.25">
      <c r="A479" s="19"/>
      <c r="B479" s="20"/>
    </row>
    <row r="480" spans="1:2" ht="23.25">
      <c r="A480" s="19"/>
      <c r="B480" s="20"/>
    </row>
    <row r="481" spans="1:2" ht="23.25">
      <c r="A481" s="19"/>
      <c r="B481" s="20"/>
    </row>
    <row r="482" spans="1:2" ht="23.25">
      <c r="A482" s="19"/>
      <c r="B482" s="20"/>
    </row>
    <row r="483" spans="1:2" ht="23.25">
      <c r="A483" s="19"/>
      <c r="B483" s="20"/>
    </row>
    <row r="484" spans="1:2" ht="23.25">
      <c r="A484" s="19"/>
      <c r="B484" s="20"/>
    </row>
    <row r="485" spans="1:2" ht="23.25">
      <c r="A485" s="19"/>
      <c r="B485" s="20"/>
    </row>
    <row r="486" spans="1:2" ht="23.25">
      <c r="A486" s="19"/>
      <c r="B486" s="20"/>
    </row>
    <row r="487" spans="1:2" ht="23.25">
      <c r="A487" s="19"/>
      <c r="B487" s="20"/>
    </row>
    <row r="488" spans="1:2" ht="23.25">
      <c r="A488" s="19"/>
      <c r="B488" s="20"/>
    </row>
    <row r="489" spans="1:2" ht="23.25">
      <c r="A489" s="19"/>
      <c r="B489" s="20"/>
    </row>
    <row r="490" spans="1:2" ht="23.25">
      <c r="A490" s="19"/>
      <c r="B490" s="20"/>
    </row>
    <row r="491" spans="1:2" ht="23.25">
      <c r="A491" s="19"/>
      <c r="B491" s="20"/>
    </row>
    <row r="492" spans="1:2" ht="23.25">
      <c r="A492" s="19"/>
      <c r="B492" s="20"/>
    </row>
    <row r="493" spans="1:2" ht="23.25">
      <c r="A493" s="19"/>
      <c r="B493" s="20"/>
    </row>
    <row r="494" spans="1:2" ht="23.25">
      <c r="A494" s="19"/>
      <c r="B494" s="20"/>
    </row>
    <row r="495" spans="1:2" ht="23.25">
      <c r="A495" s="19"/>
      <c r="B495" s="20"/>
    </row>
    <row r="496" spans="1:2" ht="23.25">
      <c r="A496" s="19"/>
      <c r="B496" s="20"/>
    </row>
    <row r="497" spans="1:2" ht="23.25">
      <c r="A497" s="19"/>
      <c r="B497" s="20"/>
    </row>
    <row r="498" spans="1:2" ht="23.25">
      <c r="A498" s="19"/>
      <c r="B498" s="20"/>
    </row>
    <row r="499" spans="1:2" ht="23.25">
      <c r="A499" s="19"/>
      <c r="B499" s="20"/>
    </row>
    <row r="500" spans="1:2" ht="23.25">
      <c r="A500" s="19"/>
      <c r="B500" s="20"/>
    </row>
    <row r="501" spans="1:2" ht="23.25">
      <c r="A501" s="19"/>
      <c r="B501" s="20"/>
    </row>
    <row r="502" spans="1:2" ht="23.25">
      <c r="A502" s="19"/>
      <c r="B502" s="20"/>
    </row>
    <row r="503" spans="1:2" ht="23.25">
      <c r="A503" s="19"/>
      <c r="B503" s="20"/>
    </row>
    <row r="504" spans="1:2" ht="23.25">
      <c r="A504" s="19"/>
      <c r="B504" s="20"/>
    </row>
    <row r="505" spans="1:2" ht="23.25">
      <c r="A505" s="19"/>
      <c r="B505" s="20"/>
    </row>
    <row r="506" spans="1:2" ht="23.25">
      <c r="A506" s="19"/>
      <c r="B506" s="20"/>
    </row>
    <row r="507" spans="1:2" ht="23.25">
      <c r="A507" s="19"/>
      <c r="B507" s="20"/>
    </row>
    <row r="508" spans="1:2" ht="23.25">
      <c r="A508" s="19"/>
      <c r="B508" s="20"/>
    </row>
    <row r="509" spans="1:2" ht="23.25">
      <c r="A509" s="19"/>
      <c r="B509" s="20"/>
    </row>
    <row r="510" spans="1:2" ht="23.25">
      <c r="A510" s="19"/>
      <c r="B510" s="20"/>
    </row>
    <row r="511" spans="1:2" ht="23.25">
      <c r="A511" s="19"/>
      <c r="B511" s="20"/>
    </row>
    <row r="512" spans="1:2" ht="23.25">
      <c r="A512" s="19"/>
      <c r="B512" s="20"/>
    </row>
    <row r="513" spans="1:2" ht="23.25">
      <c r="A513" s="19"/>
      <c r="B513" s="20"/>
    </row>
    <row r="514" spans="1:2" ht="23.25">
      <c r="A514" s="19"/>
      <c r="B514" s="20"/>
    </row>
    <row r="515" spans="1:2" ht="23.25">
      <c r="A515" s="19"/>
      <c r="B515" s="20"/>
    </row>
    <row r="516" spans="1:2" ht="23.25">
      <c r="A516" s="19"/>
      <c r="B516" s="20"/>
    </row>
    <row r="517" spans="1:2" ht="23.25">
      <c r="A517" s="19"/>
      <c r="B517" s="20"/>
    </row>
    <row r="518" spans="1:2" ht="23.25">
      <c r="A518" s="19"/>
      <c r="B518" s="20"/>
    </row>
    <row r="519" spans="1:2" ht="23.25">
      <c r="A519" s="19"/>
      <c r="B519" s="20"/>
    </row>
    <row r="520" spans="1:2" ht="23.25">
      <c r="A520" s="19"/>
      <c r="B520" s="20"/>
    </row>
    <row r="521" spans="1:2" ht="23.25">
      <c r="A521" s="19"/>
      <c r="B521" s="20"/>
    </row>
    <row r="522" spans="1:2" ht="23.25">
      <c r="A522" s="19"/>
      <c r="B522" s="20"/>
    </row>
    <row r="523" spans="1:2" ht="23.25">
      <c r="A523" s="19"/>
      <c r="B523" s="20"/>
    </row>
    <row r="524" spans="1:2" ht="23.25">
      <c r="A524" s="19"/>
      <c r="B524" s="20"/>
    </row>
    <row r="525" spans="1:2" ht="23.25">
      <c r="A525" s="19"/>
      <c r="B525" s="20"/>
    </row>
    <row r="526" spans="1:2" ht="23.25">
      <c r="A526" s="19"/>
      <c r="B526" s="20"/>
    </row>
    <row r="527" spans="1:2" ht="23.25">
      <c r="A527" s="19"/>
      <c r="B527" s="20"/>
    </row>
    <row r="528" spans="1:2" ht="23.25">
      <c r="A528" s="19"/>
      <c r="B528" s="20"/>
    </row>
    <row r="529" spans="1:2" ht="23.25">
      <c r="A529" s="19"/>
      <c r="B529" s="20"/>
    </row>
    <row r="530" spans="1:2" ht="23.25">
      <c r="A530" s="19"/>
      <c r="B530" s="20"/>
    </row>
    <row r="531" spans="1:2" ht="23.25">
      <c r="A531" s="19"/>
      <c r="B531" s="20"/>
    </row>
    <row r="532" spans="1:2" ht="23.25">
      <c r="A532" s="19"/>
      <c r="B532" s="20"/>
    </row>
    <row r="533" spans="1:2" ht="23.25">
      <c r="A533" s="19"/>
      <c r="B533" s="20"/>
    </row>
    <row r="534" spans="1:2" ht="23.25">
      <c r="A534" s="19"/>
      <c r="B534" s="20"/>
    </row>
    <row r="535" spans="1:2" ht="23.25">
      <c r="A535" s="19"/>
      <c r="B535" s="20"/>
    </row>
    <row r="536" spans="1:2" ht="23.25">
      <c r="A536" s="19"/>
      <c r="B536" s="20"/>
    </row>
    <row r="537" spans="1:2" ht="23.25">
      <c r="A537" s="19"/>
      <c r="B537" s="20"/>
    </row>
    <row r="538" spans="1:2" ht="23.25">
      <c r="A538" s="19"/>
      <c r="B538" s="20"/>
    </row>
    <row r="539" spans="1:2" ht="23.25">
      <c r="A539" s="19"/>
      <c r="B539" s="20"/>
    </row>
    <row r="540" spans="1:2" ht="23.25">
      <c r="A540" s="19"/>
      <c r="B540" s="20"/>
    </row>
    <row r="541" spans="1:2" ht="23.25">
      <c r="A541" s="19"/>
      <c r="B541" s="20"/>
    </row>
    <row r="542" spans="1:2" ht="23.25">
      <c r="A542" s="19"/>
      <c r="B542" s="20"/>
    </row>
    <row r="543" spans="1:2" ht="23.25">
      <c r="A543" s="19"/>
      <c r="B543" s="20"/>
    </row>
    <row r="544" spans="1:2" ht="23.25">
      <c r="A544" s="19"/>
      <c r="B544" s="20"/>
    </row>
    <row r="545" spans="1:2" ht="23.25">
      <c r="A545" s="19"/>
      <c r="B545" s="20"/>
    </row>
    <row r="546" spans="1:2" ht="23.25">
      <c r="A546" s="19"/>
      <c r="B546" s="20"/>
    </row>
    <row r="547" spans="1:2" ht="23.25">
      <c r="A547" s="19"/>
      <c r="B547" s="20"/>
    </row>
    <row r="548" spans="1:2" ht="23.25">
      <c r="A548" s="19"/>
      <c r="B548" s="20"/>
    </row>
    <row r="549" spans="1:2" ht="23.25">
      <c r="A549" s="19"/>
      <c r="B549" s="20"/>
    </row>
    <row r="550" spans="1:2" ht="23.25">
      <c r="A550" s="19"/>
      <c r="B550" s="20"/>
    </row>
    <row r="551" spans="1:2" ht="23.25">
      <c r="A551" s="19"/>
      <c r="B551" s="20"/>
    </row>
    <row r="552" spans="1:2" ht="23.25">
      <c r="A552" s="19"/>
      <c r="B552" s="20"/>
    </row>
    <row r="553" spans="1:2" ht="23.25">
      <c r="A553" s="19"/>
      <c r="B553" s="20"/>
    </row>
    <row r="554" spans="1:2" ht="23.25">
      <c r="A554" s="19"/>
      <c r="B554" s="20"/>
    </row>
    <row r="555" spans="1:2" ht="23.25">
      <c r="A555" s="19"/>
      <c r="B555" s="20"/>
    </row>
    <row r="556" spans="1:2" ht="23.25">
      <c r="A556" s="19"/>
      <c r="B556" s="20"/>
    </row>
    <row r="557" spans="1:2" ht="23.25">
      <c r="A557" s="19"/>
      <c r="B557" s="20"/>
    </row>
    <row r="558" spans="1:2" ht="23.25">
      <c r="A558" s="19"/>
      <c r="B558" s="20"/>
    </row>
    <row r="559" spans="1:2" ht="23.25">
      <c r="A559" s="19"/>
      <c r="B559" s="20"/>
    </row>
    <row r="560" spans="1:2" ht="23.25">
      <c r="A560" s="19"/>
      <c r="B560" s="20"/>
    </row>
    <row r="561" spans="1:2" ht="23.25">
      <c r="A561" s="19"/>
      <c r="B561" s="20"/>
    </row>
    <row r="562" spans="1:2" ht="23.25">
      <c r="A562" s="19"/>
      <c r="B562" s="20"/>
    </row>
    <row r="563" spans="1:2" ht="23.25">
      <c r="A563" s="19"/>
      <c r="B563" s="20"/>
    </row>
    <row r="564" spans="1:2" ht="23.25">
      <c r="A564" s="19"/>
      <c r="B564" s="20"/>
    </row>
    <row r="565" spans="1:2" ht="23.25">
      <c r="A565" s="19"/>
      <c r="B565" s="20"/>
    </row>
    <row r="566" spans="1:2" ht="23.25">
      <c r="A566" s="19"/>
      <c r="B566" s="20"/>
    </row>
    <row r="567" spans="1:2" ht="23.25">
      <c r="A567" s="19"/>
      <c r="B567" s="20"/>
    </row>
    <row r="568" spans="1:2" ht="23.25">
      <c r="A568" s="19"/>
      <c r="B568" s="20"/>
    </row>
    <row r="569" spans="1:2" ht="23.25">
      <c r="A569" s="19"/>
      <c r="B569" s="20"/>
    </row>
    <row r="570" spans="1:2" ht="23.25">
      <c r="A570" s="19"/>
      <c r="B570" s="20"/>
    </row>
    <row r="571" spans="1:2" ht="23.25">
      <c r="A571" s="19"/>
      <c r="B571" s="20"/>
    </row>
    <row r="572" spans="1:2" ht="23.25">
      <c r="A572" s="19"/>
      <c r="B572" s="20"/>
    </row>
    <row r="573" spans="1:2" ht="23.25">
      <c r="A573" s="19"/>
      <c r="B573" s="20"/>
    </row>
    <row r="574" spans="1:2" ht="23.25">
      <c r="A574" s="19"/>
      <c r="B574" s="20"/>
    </row>
    <row r="575" spans="1:2" ht="23.25">
      <c r="A575" s="19"/>
      <c r="B575" s="20"/>
    </row>
    <row r="576" spans="1:2" ht="23.25">
      <c r="A576" s="19"/>
      <c r="B576" s="20"/>
    </row>
    <row r="577" spans="1:2" ht="23.25">
      <c r="A577" s="19"/>
      <c r="B577" s="20"/>
    </row>
    <row r="578" spans="1:2" ht="23.25">
      <c r="A578" s="19"/>
      <c r="B578" s="20"/>
    </row>
    <row r="579" spans="1:2" ht="23.25">
      <c r="A579" s="19"/>
      <c r="B579" s="20"/>
    </row>
    <row r="580" spans="1:2" ht="23.25">
      <c r="A580" s="19"/>
      <c r="B580" s="20"/>
    </row>
    <row r="581" spans="1:2" ht="23.25">
      <c r="A581" s="19"/>
      <c r="B581" s="20"/>
    </row>
    <row r="582" spans="1:2" ht="23.25">
      <c r="A582" s="19"/>
      <c r="B582" s="20"/>
    </row>
    <row r="583" spans="1:2" ht="23.25">
      <c r="A583" s="19"/>
      <c r="B583" s="20"/>
    </row>
    <row r="584" spans="1:2" ht="23.25">
      <c r="A584" s="19"/>
      <c r="B584" s="20"/>
    </row>
    <row r="585" spans="1:2" ht="23.25">
      <c r="A585" s="19"/>
      <c r="B585" s="20"/>
    </row>
    <row r="586" spans="1:2" ht="23.25">
      <c r="A586" s="19"/>
      <c r="B586" s="20"/>
    </row>
    <row r="587" spans="1:2" ht="23.25">
      <c r="A587" s="19"/>
      <c r="B587" s="20"/>
    </row>
    <row r="588" spans="1:2" ht="23.25">
      <c r="A588" s="19"/>
      <c r="B588" s="20"/>
    </row>
    <row r="589" spans="1:2" ht="23.25">
      <c r="A589" s="19"/>
      <c r="B589" s="20"/>
    </row>
    <row r="590" spans="1:2" ht="23.25">
      <c r="A590" s="19"/>
      <c r="B590" s="20"/>
    </row>
    <row r="591" spans="1:2" ht="23.25">
      <c r="A591" s="19"/>
      <c r="B591" s="20"/>
    </row>
    <row r="592" spans="1:2" ht="23.25">
      <c r="A592" s="19"/>
      <c r="B592" s="20"/>
    </row>
    <row r="593" spans="1:2" ht="23.25">
      <c r="A593" s="19"/>
      <c r="B593" s="20"/>
    </row>
    <row r="594" spans="1:2" ht="23.25">
      <c r="A594" s="19"/>
      <c r="B594" s="20"/>
    </row>
    <row r="595" spans="1:2" ht="23.25">
      <c r="A595" s="19"/>
      <c r="B595" s="20"/>
    </row>
    <row r="596" spans="1:2" ht="23.25">
      <c r="A596" s="19"/>
      <c r="B596" s="20"/>
    </row>
    <row r="597" spans="1:2" ht="23.25">
      <c r="A597" s="19"/>
      <c r="B597" s="20"/>
    </row>
    <row r="598" spans="1:2" ht="23.25">
      <c r="A598" s="19"/>
      <c r="B598" s="20"/>
    </row>
    <row r="599" spans="1:2" ht="23.25">
      <c r="A599" s="19"/>
      <c r="B599" s="20"/>
    </row>
    <row r="600" spans="1:2" ht="23.25">
      <c r="A600" s="19"/>
      <c r="B600" s="20"/>
    </row>
    <row r="601" spans="1:2" ht="23.25">
      <c r="A601" s="19"/>
      <c r="B601" s="20"/>
    </row>
    <row r="602" spans="1:2" ht="23.25">
      <c r="A602" s="19"/>
      <c r="B602" s="20"/>
    </row>
    <row r="603" spans="1:2" ht="23.25">
      <c r="A603" s="19"/>
      <c r="B603" s="20"/>
    </row>
    <row r="604" spans="1:2" ht="23.25">
      <c r="A604" s="19"/>
      <c r="B604" s="20"/>
    </row>
    <row r="605" spans="1:2" ht="23.25">
      <c r="A605" s="19"/>
      <c r="B605" s="20"/>
    </row>
    <row r="606" spans="1:2" ht="23.25">
      <c r="A606" s="19"/>
      <c r="B606" s="20"/>
    </row>
    <row r="607" spans="1:2" ht="23.25">
      <c r="A607" s="19"/>
      <c r="B607" s="20"/>
    </row>
    <row r="608" spans="1:2" ht="23.25">
      <c r="A608" s="19"/>
      <c r="B608" s="20"/>
    </row>
    <row r="609" spans="1:2" ht="23.25">
      <c r="A609" s="19"/>
      <c r="B609" s="20"/>
    </row>
    <row r="610" spans="1:2" ht="23.25">
      <c r="A610" s="19"/>
      <c r="B610" s="20"/>
    </row>
    <row r="611" spans="1:2" ht="23.25">
      <c r="A611" s="19"/>
      <c r="B611" s="20"/>
    </row>
    <row r="612" spans="1:2" ht="23.25">
      <c r="A612" s="19"/>
      <c r="B612" s="20"/>
    </row>
    <row r="613" spans="1:2" ht="23.25">
      <c r="A613" s="19"/>
      <c r="B613" s="20"/>
    </row>
    <row r="614" spans="1:2" ht="23.25">
      <c r="A614" s="19"/>
      <c r="B614" s="20"/>
    </row>
    <row r="615" spans="1:2" ht="23.25">
      <c r="A615" s="19"/>
      <c r="B615" s="20"/>
    </row>
    <row r="616" spans="1:2" ht="23.25">
      <c r="A616" s="19"/>
      <c r="B616" s="20"/>
    </row>
    <row r="617" spans="1:2" ht="23.25">
      <c r="A617" s="19"/>
      <c r="B617" s="20"/>
    </row>
    <row r="618" spans="1:2" ht="23.25">
      <c r="A618" s="19"/>
      <c r="B618" s="20"/>
    </row>
    <row r="619" spans="1:2" ht="23.25">
      <c r="A619" s="19"/>
      <c r="B619" s="20"/>
    </row>
    <row r="620" spans="1:2" ht="23.25">
      <c r="A620" s="19"/>
      <c r="B620" s="20"/>
    </row>
    <row r="621" spans="1:2" ht="23.25">
      <c r="A621" s="19"/>
      <c r="B621" s="20"/>
    </row>
    <row r="622" spans="1:2" ht="23.25">
      <c r="A622" s="19"/>
      <c r="B622" s="20"/>
    </row>
    <row r="623" spans="1:2" ht="23.25">
      <c r="A623" s="19"/>
      <c r="B623" s="20"/>
    </row>
    <row r="624" spans="1:2" ht="23.25">
      <c r="A624" s="19"/>
      <c r="B624" s="20"/>
    </row>
    <row r="625" spans="1:2" ht="23.25">
      <c r="A625" s="19"/>
      <c r="B625" s="20"/>
    </row>
    <row r="626" spans="1:2" ht="23.25">
      <c r="A626" s="19"/>
      <c r="B626" s="20"/>
    </row>
    <row r="627" spans="1:2" ht="23.25">
      <c r="A627" s="19"/>
      <c r="B627" s="20"/>
    </row>
    <row r="628" spans="1:2" ht="23.25">
      <c r="A628" s="19"/>
      <c r="B628" s="20"/>
    </row>
    <row r="629" spans="1:2" ht="23.25">
      <c r="A629" s="19"/>
      <c r="B629" s="20"/>
    </row>
    <row r="630" spans="1:2" ht="23.25">
      <c r="A630" s="19"/>
      <c r="B630" s="20"/>
    </row>
    <row r="631" spans="1:2" ht="23.25">
      <c r="A631" s="19"/>
      <c r="B631" s="20"/>
    </row>
    <row r="632" spans="1:2" ht="23.25">
      <c r="A632" s="19"/>
      <c r="B632" s="20"/>
    </row>
    <row r="633" spans="1:2" ht="23.25">
      <c r="A633" s="19"/>
      <c r="B633" s="20"/>
    </row>
    <row r="634" spans="1:2" ht="23.25">
      <c r="A634" s="19"/>
      <c r="B634" s="20"/>
    </row>
    <row r="635" spans="1:2" ht="23.25">
      <c r="A635" s="19"/>
      <c r="B635" s="20"/>
    </row>
    <row r="636" spans="1:2" ht="23.25">
      <c r="A636" s="19"/>
      <c r="B636" s="20"/>
    </row>
    <row r="637" spans="1:2" ht="23.25">
      <c r="A637" s="19"/>
      <c r="B637" s="20"/>
    </row>
    <row r="638" spans="1:2" ht="23.25">
      <c r="A638" s="19"/>
      <c r="B638" s="20"/>
    </row>
    <row r="639" spans="1:2" ht="23.25">
      <c r="A639" s="19"/>
      <c r="B639" s="20"/>
    </row>
    <row r="640" spans="1:2" ht="23.25">
      <c r="A640" s="19"/>
      <c r="B640" s="20"/>
    </row>
    <row r="641" spans="1:2" ht="23.25">
      <c r="A641" s="19"/>
      <c r="B641" s="20"/>
    </row>
    <row r="642" spans="1:2" ht="23.25">
      <c r="A642" s="19"/>
      <c r="B642" s="20"/>
    </row>
    <row r="643" spans="1:2" ht="23.25">
      <c r="A643" s="19"/>
      <c r="B643" s="20"/>
    </row>
    <row r="644" spans="1:2" ht="23.25">
      <c r="A644" s="19"/>
      <c r="B644" s="20"/>
    </row>
    <row r="645" spans="1:2" ht="23.25">
      <c r="A645" s="19"/>
      <c r="B645" s="20"/>
    </row>
    <row r="646" spans="1:2" ht="23.25">
      <c r="A646" s="19"/>
      <c r="B646" s="20"/>
    </row>
    <row r="647" spans="1:2" ht="23.25">
      <c r="A647" s="19"/>
      <c r="B647" s="20"/>
    </row>
    <row r="648" spans="1:2" ht="23.25">
      <c r="A648" s="19"/>
      <c r="B648" s="20"/>
    </row>
    <row r="649" spans="1:2" ht="23.25">
      <c r="A649" s="19"/>
      <c r="B649" s="20"/>
    </row>
    <row r="650" spans="1:2" ht="23.25">
      <c r="A650" s="19"/>
      <c r="B650" s="20"/>
    </row>
    <row r="651" spans="1:2" ht="23.25">
      <c r="A651" s="19"/>
      <c r="B651" s="20"/>
    </row>
    <row r="652" spans="1:2" ht="23.25">
      <c r="A652" s="19"/>
      <c r="B652" s="20"/>
    </row>
    <row r="653" spans="1:2" ht="23.25">
      <c r="A653" s="19"/>
      <c r="B653" s="20"/>
    </row>
    <row r="654" spans="1:2" ht="23.25">
      <c r="A654" s="19"/>
      <c r="B654" s="20"/>
    </row>
    <row r="655" spans="1:2" ht="23.25">
      <c r="A655" s="19"/>
      <c r="B655" s="20"/>
    </row>
    <row r="656" spans="1:2" ht="23.25">
      <c r="A656" s="19"/>
      <c r="B656" s="20"/>
    </row>
    <row r="657" spans="1:2" ht="23.25">
      <c r="A657" s="19"/>
      <c r="B657" s="20"/>
    </row>
    <row r="658" spans="1:2" ht="23.25">
      <c r="A658" s="19"/>
      <c r="B658" s="20"/>
    </row>
    <row r="659" spans="1:2" ht="23.25">
      <c r="A659" s="19"/>
      <c r="B659" s="20"/>
    </row>
    <row r="660" spans="1:2" ht="23.25">
      <c r="A660" s="19"/>
      <c r="B660" s="20"/>
    </row>
    <row r="661" spans="1:2" ht="23.25">
      <c r="A661" s="19"/>
      <c r="B661" s="20"/>
    </row>
    <row r="662" spans="1:2" ht="23.25">
      <c r="A662" s="19"/>
      <c r="B662" s="20"/>
    </row>
    <row r="663" spans="1:2" ht="23.25">
      <c r="A663" s="19"/>
      <c r="B663" s="20"/>
    </row>
    <row r="664" spans="1:2" ht="23.25">
      <c r="A664" s="19"/>
      <c r="B664" s="20"/>
    </row>
    <row r="665" spans="1:2" ht="23.25">
      <c r="A665" s="19"/>
      <c r="B665" s="20"/>
    </row>
    <row r="666" spans="1:2" ht="23.25">
      <c r="A666" s="19"/>
      <c r="B666" s="20"/>
    </row>
    <row r="667" spans="1:2" ht="23.25">
      <c r="A667" s="19"/>
      <c r="B667" s="20"/>
    </row>
    <row r="668" spans="1:2" ht="23.25">
      <c r="A668" s="19"/>
      <c r="B668" s="20"/>
    </row>
    <row r="669" spans="1:2" ht="23.25">
      <c r="A669" s="19"/>
      <c r="B669" s="20"/>
    </row>
    <row r="670" spans="1:2" ht="23.25">
      <c r="A670" s="19"/>
      <c r="B670" s="20"/>
    </row>
    <row r="671" spans="1:2" ht="23.25">
      <c r="A671" s="19"/>
      <c r="B671" s="20"/>
    </row>
    <row r="672" spans="1:2" ht="23.25">
      <c r="A672" s="19"/>
      <c r="B672" s="20"/>
    </row>
    <row r="673" spans="1:2" ht="23.25">
      <c r="A673" s="19"/>
      <c r="B673" s="20"/>
    </row>
    <row r="674" spans="1:2" ht="23.25">
      <c r="A674" s="19"/>
      <c r="B674" s="20"/>
    </row>
    <row r="675" spans="1:2" ht="23.25">
      <c r="A675" s="19"/>
      <c r="B675" s="20"/>
    </row>
    <row r="676" spans="1:2" ht="23.25">
      <c r="A676" s="19"/>
      <c r="B676" s="20"/>
    </row>
    <row r="677" spans="1:2" ht="23.25">
      <c r="A677" s="19"/>
      <c r="B677" s="20"/>
    </row>
    <row r="678" spans="1:2" ht="23.25">
      <c r="A678" s="19"/>
      <c r="B678" s="20"/>
    </row>
    <row r="679" spans="1:2" ht="23.25">
      <c r="A679" s="19"/>
      <c r="B679" s="20"/>
    </row>
    <row r="680" spans="1:2" ht="23.25">
      <c r="A680" s="19"/>
      <c r="B680" s="20"/>
    </row>
    <row r="681" spans="1:2" ht="23.25">
      <c r="A681" s="19"/>
      <c r="B681" s="20"/>
    </row>
    <row r="682" spans="1:2" ht="23.25">
      <c r="A682" s="19"/>
      <c r="B682" s="20"/>
    </row>
    <row r="683" spans="1:2" ht="23.25">
      <c r="A683" s="19"/>
      <c r="B683" s="20"/>
    </row>
    <row r="684" spans="1:2" ht="23.25">
      <c r="A684" s="19"/>
      <c r="B684" s="20"/>
    </row>
    <row r="685" spans="1:2" ht="23.25">
      <c r="A685" s="19"/>
      <c r="B685" s="20"/>
    </row>
    <row r="686" spans="1:2" ht="23.25">
      <c r="A686" s="19"/>
      <c r="B686" s="20"/>
    </row>
    <row r="687" spans="1:2" ht="23.25">
      <c r="A687" s="19"/>
      <c r="B687" s="20"/>
    </row>
    <row r="688" spans="1:2" ht="23.25">
      <c r="A688" s="19"/>
      <c r="B688" s="20"/>
    </row>
    <row r="689" spans="1:2" ht="23.25">
      <c r="A689" s="19"/>
      <c r="B689" s="20"/>
    </row>
    <row r="690" spans="1:2" ht="23.25">
      <c r="A690" s="19"/>
      <c r="B690" s="20"/>
    </row>
    <row r="691" spans="1:2" ht="23.25">
      <c r="A691" s="19"/>
      <c r="B691" s="20"/>
    </row>
    <row r="692" spans="1:2" ht="23.25">
      <c r="A692" s="19"/>
      <c r="B692" s="20"/>
    </row>
    <row r="693" spans="1:2" ht="23.25">
      <c r="A693" s="19"/>
      <c r="B693" s="20"/>
    </row>
    <row r="694" spans="1:2" ht="23.25">
      <c r="A694" s="19"/>
      <c r="B694" s="20"/>
    </row>
    <row r="695" spans="1:2" ht="23.25">
      <c r="A695" s="19"/>
      <c r="B695" s="20"/>
    </row>
    <row r="696" spans="1:2" ht="23.25">
      <c r="A696" s="19"/>
      <c r="B696" s="20"/>
    </row>
    <row r="697" spans="1:2" ht="23.25">
      <c r="A697" s="19"/>
      <c r="B697" s="20"/>
    </row>
    <row r="698" spans="1:2" ht="23.25">
      <c r="A698" s="19"/>
      <c r="B698" s="20"/>
    </row>
    <row r="699" spans="1:2" ht="23.25">
      <c r="A699" s="19"/>
      <c r="B699" s="20"/>
    </row>
    <row r="700" spans="1:2" ht="23.25">
      <c r="A700" s="19"/>
      <c r="B700" s="20"/>
    </row>
    <row r="701" spans="1:2" ht="23.25">
      <c r="A701" s="19"/>
      <c r="B701" s="20"/>
    </row>
    <row r="702" spans="1:2" ht="23.25">
      <c r="A702" s="19"/>
      <c r="B702" s="20"/>
    </row>
    <row r="703" spans="1:2" ht="23.25">
      <c r="A703" s="19"/>
      <c r="B703" s="20"/>
    </row>
    <row r="704" spans="1:2" ht="23.25">
      <c r="A704" s="19"/>
      <c r="B704" s="20"/>
    </row>
    <row r="705" spans="1:2" ht="23.25">
      <c r="A705" s="19"/>
      <c r="B705" s="20"/>
    </row>
    <row r="706" spans="1:2" ht="23.25">
      <c r="A706" s="19"/>
      <c r="B706" s="20"/>
    </row>
    <row r="707" spans="1:2" ht="23.25">
      <c r="A707" s="19"/>
      <c r="B707" s="20"/>
    </row>
    <row r="708" spans="1:2" ht="23.25">
      <c r="A708" s="19"/>
      <c r="B708" s="20"/>
    </row>
    <row r="709" spans="1:2" ht="23.25">
      <c r="A709" s="19"/>
      <c r="B709" s="20"/>
    </row>
    <row r="710" spans="1:2" ht="23.25">
      <c r="A710" s="19"/>
      <c r="B710" s="20"/>
    </row>
    <row r="711" spans="1:2" ht="23.25">
      <c r="A711" s="19"/>
      <c r="B711" s="20"/>
    </row>
    <row r="712" spans="1:2" ht="23.25">
      <c r="A712" s="19"/>
      <c r="B712" s="20"/>
    </row>
    <row r="713" spans="1:2" ht="23.25">
      <c r="A713" s="19"/>
      <c r="B713" s="20"/>
    </row>
    <row r="714" spans="1:2" ht="23.25">
      <c r="A714" s="19"/>
      <c r="B714" s="20"/>
    </row>
    <row r="715" spans="1:2" ht="23.25">
      <c r="A715" s="19"/>
      <c r="B715" s="20"/>
    </row>
    <row r="716" spans="1:2" ht="23.25">
      <c r="A716" s="19"/>
      <c r="B716" s="20"/>
    </row>
    <row r="717" spans="1:2" ht="23.25">
      <c r="A717" s="19"/>
      <c r="B717" s="20"/>
    </row>
    <row r="718" spans="1:2" ht="23.25">
      <c r="A718" s="19"/>
      <c r="B718" s="20"/>
    </row>
    <row r="719" spans="1:2" ht="23.25">
      <c r="A719" s="19"/>
      <c r="B719" s="20"/>
    </row>
    <row r="720" spans="1:2" ht="23.25">
      <c r="A720" s="19"/>
      <c r="B720" s="20"/>
    </row>
    <row r="721" spans="1:2" ht="23.25">
      <c r="A721" s="19"/>
      <c r="B721" s="20"/>
    </row>
    <row r="722" spans="1:2" ht="23.25">
      <c r="A722" s="19"/>
      <c r="B722" s="20"/>
    </row>
    <row r="723" spans="1:2" ht="23.25">
      <c r="A723" s="19"/>
      <c r="B723" s="20"/>
    </row>
    <row r="724" spans="1:2" ht="23.25">
      <c r="A724" s="19"/>
      <c r="B724" s="20"/>
    </row>
    <row r="725" spans="1:2" ht="23.25">
      <c r="A725" s="19"/>
      <c r="B725" s="20"/>
    </row>
    <row r="726" spans="1:2" ht="23.25">
      <c r="A726" s="19"/>
      <c r="B726" s="20"/>
    </row>
    <row r="727" spans="1:2" ht="23.25">
      <c r="A727" s="19"/>
      <c r="B727" s="20"/>
    </row>
    <row r="728" spans="1:2" ht="23.25">
      <c r="A728" s="19"/>
      <c r="B728" s="20"/>
    </row>
    <row r="729" spans="1:2" ht="23.25">
      <c r="A729" s="19"/>
      <c r="B729" s="20"/>
    </row>
    <row r="730" spans="1:2" ht="23.25">
      <c r="A730" s="19"/>
      <c r="B730" s="20"/>
    </row>
    <row r="731" spans="1:2" ht="23.25">
      <c r="A731" s="19"/>
      <c r="B731" s="20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2022-05-31T05:20:02Z</cp:lastPrinted>
  <dcterms:created xsi:type="dcterms:W3CDTF">1980-01-04T10:11:19Z</dcterms:created>
  <dcterms:modified xsi:type="dcterms:W3CDTF">2022-05-31T06:06:42Z</dcterms:modified>
  <cp:category/>
  <cp:version/>
  <cp:contentType/>
  <cp:contentStatus/>
</cp:coreProperties>
</file>